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8_{B4D17C6E-2AA2-4106-AB33-B24E922B9DE7}" xr6:coauthVersionLast="47" xr6:coauthVersionMax="47" xr10:uidLastSave="{00000000-0000-0000-0000-000000000000}"/>
  <bookViews>
    <workbookView xWindow="4056" yWindow="180" windowWidth="18540" windowHeight="9024" firstSheet="1" activeTab="1" xr2:uid="{00000000-000D-0000-FFFF-FFFF00000000}"/>
  </bookViews>
  <sheets>
    <sheet name=" БДР №1" sheetId="2" r:id="rId1"/>
    <sheet name="БДР 2024-2028" sheetId="1" r:id="rId2"/>
  </sheets>
  <definedNames>
    <definedName name="_xlnm.Print_Area" localSheetId="0">' БДР №1'!$A$1:$M$69</definedName>
    <definedName name="_xlnm.Print_Area" localSheetId="1">'БДР 2024-2028'!$A$1:$M$49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" i="1" l="1"/>
  <c r="G52" i="1"/>
  <c r="H51" i="1"/>
  <c r="G51" i="1"/>
  <c r="L52" i="1"/>
  <c r="K52" i="1"/>
  <c r="J52" i="1"/>
  <c r="I52" i="1"/>
  <c r="L51" i="1"/>
  <c r="K51" i="1"/>
  <c r="J51" i="1"/>
  <c r="I51" i="1"/>
  <c r="G33" i="1"/>
  <c r="G32" i="1"/>
  <c r="L53" i="1" l="1"/>
  <c r="K53" i="1"/>
  <c r="J53" i="1"/>
  <c r="I53" i="1"/>
  <c r="H53" i="1"/>
  <c r="L50" i="1"/>
  <c r="K50" i="1"/>
  <c r="J50" i="1"/>
  <c r="I50" i="1"/>
  <c r="H50" i="1"/>
  <c r="G41" i="1"/>
  <c r="G40" i="1"/>
  <c r="G39" i="1"/>
  <c r="G38" i="1"/>
  <c r="G37" i="1"/>
  <c r="G31" i="1"/>
  <c r="G29" i="1"/>
  <c r="G30" i="1"/>
  <c r="G28" i="1"/>
  <c r="G27" i="1"/>
  <c r="G26" i="1"/>
  <c r="G25" i="1"/>
  <c r="G24" i="1"/>
  <c r="G23" i="1"/>
  <c r="G53" i="1" s="1"/>
  <c r="G22" i="1"/>
  <c r="G21" i="1"/>
  <c r="G20" i="1"/>
  <c r="G50" i="1" s="1"/>
  <c r="G14" i="1"/>
  <c r="G12" i="1"/>
  <c r="G13" i="1"/>
  <c r="P69" i="2"/>
  <c r="G69" i="2"/>
  <c r="G68" i="2"/>
  <c r="P67" i="2" s="1"/>
  <c r="U67" i="2"/>
  <c r="T67" i="2"/>
  <c r="S67" i="2"/>
  <c r="R67" i="2"/>
  <c r="Q67" i="2"/>
  <c r="U59" i="2"/>
  <c r="T59" i="2"/>
  <c r="S59" i="2"/>
  <c r="R59" i="2"/>
  <c r="Q59" i="2"/>
  <c r="P59" i="2"/>
  <c r="U58" i="2"/>
  <c r="U60" i="2" s="1"/>
  <c r="T58" i="2"/>
  <c r="S58" i="2"/>
  <c r="R58" i="2"/>
  <c r="Q58" i="2"/>
  <c r="P58" i="2"/>
  <c r="G54" i="2"/>
  <c r="G53" i="2"/>
  <c r="G52" i="2"/>
  <c r="G51" i="2"/>
  <c r="G50" i="2"/>
  <c r="G49" i="2"/>
  <c r="U48" i="2"/>
  <c r="T48" i="2"/>
  <c r="S48" i="2"/>
  <c r="R48" i="2"/>
  <c r="Q48" i="2"/>
  <c r="G48" i="2"/>
  <c r="U47" i="2"/>
  <c r="T47" i="2"/>
  <c r="S47" i="2"/>
  <c r="R47" i="2"/>
  <c r="Q47" i="2"/>
  <c r="G47" i="2"/>
  <c r="U45" i="2"/>
  <c r="T45" i="2"/>
  <c r="S45" i="2"/>
  <c r="R45" i="2"/>
  <c r="Q45" i="2"/>
  <c r="G45" i="2"/>
  <c r="G42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T26" i="2"/>
  <c r="T77" i="2" s="1"/>
  <c r="S26" i="2"/>
  <c r="R26" i="2"/>
  <c r="Q26" i="2"/>
  <c r="P26" i="2"/>
  <c r="G26" i="2"/>
  <c r="T25" i="2"/>
  <c r="S25" i="2"/>
  <c r="R25" i="2"/>
  <c r="Q25" i="2"/>
  <c r="P25" i="2"/>
  <c r="G25" i="2"/>
  <c r="T24" i="2"/>
  <c r="S24" i="2"/>
  <c r="R24" i="2"/>
  <c r="Q24" i="2"/>
  <c r="P24" i="2"/>
  <c r="G24" i="2"/>
  <c r="T23" i="2"/>
  <c r="T74" i="2" s="1"/>
  <c r="S23" i="2"/>
  <c r="S74" i="2" s="1"/>
  <c r="R23" i="2"/>
  <c r="R74" i="2" s="1"/>
  <c r="Q23" i="2"/>
  <c r="Q74" i="2"/>
  <c r="P23" i="2"/>
  <c r="P74" i="2" s="1"/>
  <c r="G23" i="2"/>
  <c r="K54" i="1" l="1"/>
  <c r="O23" i="2"/>
  <c r="O74" i="2" s="1"/>
  <c r="L54" i="1"/>
  <c r="H54" i="1"/>
  <c r="I54" i="1"/>
  <c r="J54" i="1"/>
  <c r="Q27" i="2"/>
  <c r="S27" i="2"/>
  <c r="Q60" i="2"/>
  <c r="R49" i="2"/>
  <c r="T49" i="2"/>
  <c r="T60" i="2"/>
  <c r="O24" i="2"/>
  <c r="P47" i="2"/>
  <c r="S76" i="2"/>
  <c r="P45" i="2"/>
  <c r="Q75" i="2"/>
  <c r="P60" i="2"/>
  <c r="R76" i="2"/>
  <c r="T75" i="2"/>
  <c r="P27" i="2"/>
  <c r="P75" i="2"/>
  <c r="U49" i="2"/>
  <c r="O25" i="2"/>
  <c r="P48" i="2"/>
  <c r="R60" i="2"/>
  <c r="S77" i="2"/>
  <c r="R77" i="2"/>
  <c r="O26" i="2"/>
  <c r="S49" i="2"/>
  <c r="S60" i="2"/>
  <c r="S75" i="2"/>
  <c r="T76" i="2"/>
  <c r="Q49" i="2"/>
  <c r="P76" i="2"/>
  <c r="R27" i="2"/>
  <c r="Q77" i="2"/>
  <c r="T27" i="2"/>
  <c r="Q76" i="2"/>
  <c r="R75" i="2"/>
  <c r="P77" i="2"/>
  <c r="G54" i="1" l="1"/>
  <c r="Q78" i="2"/>
  <c r="O75" i="2"/>
  <c r="T78" i="2"/>
  <c r="O27" i="2"/>
  <c r="P49" i="2"/>
  <c r="P78" i="2"/>
  <c r="R78" i="2"/>
  <c r="O76" i="2"/>
  <c r="S78" i="2"/>
  <c r="O77" i="2"/>
  <c r="O78" i="2" l="1"/>
</calcChain>
</file>

<file path=xl/sharedStrings.xml><?xml version="1.0" encoding="utf-8"?>
<sst xmlns="http://schemas.openxmlformats.org/spreadsheetml/2006/main" count="394" uniqueCount="242">
  <si>
    <t>№ з/п</t>
  </si>
  <si>
    <t>Перелік завдань Програми</t>
  </si>
  <si>
    <t>Найменування заходів Програми</t>
  </si>
  <si>
    <t>Термін виконання заходу</t>
  </si>
  <si>
    <t>Виконавці / співвиконавці</t>
  </si>
  <si>
    <t>Джерела фінансування</t>
  </si>
  <si>
    <t>Орієнтовані обсяги фінансування (вартість), тис.грн.</t>
  </si>
  <si>
    <t>Очікуваний результат</t>
  </si>
  <si>
    <t>Всього</t>
  </si>
  <si>
    <t>І</t>
  </si>
  <si>
    <t>Організаційні заходи</t>
  </si>
  <si>
    <t>Розроблення місцевих  програм підвищення рівня безпеки дорожнього руху на період до 2022 року</t>
  </si>
  <si>
    <t>Не потребує фінансування</t>
  </si>
  <si>
    <t>Забезпечення плановості в роботі місцевих органів виконавчої влади та органів місцевого самоврядування щодо забезпечення безпеки дорожнього руху</t>
  </si>
  <si>
    <t>Організація роботи з обміну досвідом щодо розроблення і реалізації заходів з організації дорожнього руху фахівців на регіональному, всеукраїнському та міжнародному рівнях (виконання вимог Стратегії підвищення рівня безпеки дорожнього руху в Україні на період до 2020 року)</t>
  </si>
  <si>
    <t>2018-2022 роки</t>
  </si>
  <si>
    <t>Головне управління Національної поліції у Вінницькій області, Управління патрульної поліції у Вінницькій області Департаменту патрульної поліції Національної поліції України, Управління Укртрансбезпеки у Вінницькій області Державної служби України з безпеки на транспорті</t>
  </si>
  <si>
    <t>Удосконалення діяльності уповноважених суб’єктів у сфері забезпечення безпеки дорожнього руху</t>
  </si>
  <si>
    <t>Управління дорожнього господарства Вінницької облдержадміністрації</t>
  </si>
  <si>
    <t>Забезпечення координації діяльності суб’єктів щодо розбудови дорожньої інфраструктури та забезпечення безпеки дорожнього руху</t>
  </si>
  <si>
    <t>Організація функціонування місцевих координаційних рад (комісій) з безпеки дорожнього руху та комісій з розслідування дорожньо-транспортних пригод у населених пунктах області</t>
  </si>
  <si>
    <t>Внесення змін та доповнень до Регіональної програми підвищення рівня безпеки дорожнього руху у Вінницькій області на період до 2022 року</t>
  </si>
  <si>
    <t>Актуалізація заходів Регіональної програми підвищення рівня безпеки дорожнього руху у Вінницькій області на період до 2022 року</t>
  </si>
  <si>
    <t>Розроблення Регіональної програми підвищення рівня безпеки дорожнього руху у Вінницькій області на період до 2027 року</t>
  </si>
  <si>
    <t>Визначення та планування регіональних заходів щодо забезпечення безпеки дорожнього руху на майбутні періоди</t>
  </si>
  <si>
    <t>ІІ</t>
  </si>
  <si>
    <t>Профілактичні заходи порушень експлуатації транспортних засобів та порядку перевезення пасажирів автомобільним транспортом</t>
  </si>
  <si>
    <t>Розроблення та організація проведення комплексу профілактичних заходів на автомобільному транспорті: </t>
  </si>
  <si>
    <t>- «Перевізник 2018» (2019, 2020, 2021, 2022);</t>
  </si>
  <si>
    <t>- «Увага! Діти - на дорозі! 2018» (2019, 2020, 2021, 2022);</t>
  </si>
  <si>
    <t>- «Зимова безпека» (2019, 2020, 2021, 2022);</t>
  </si>
  <si>
    <t>- «Безпечний транспорт 2018»</t>
  </si>
  <si>
    <t>(2019, 2020, 2021, 2022)</t>
  </si>
  <si>
    <t>Організація та проведення семінарів-нарад з керівниками транспортних підприємств щодо вжиття заходів з поліпшення якості обслуговування пасажирів, технічного стану транспортних засобів, профілактики аварійності на автомобільному транспорті</t>
  </si>
  <si>
    <t>Зниження рівня правопорушень у галузі безпеки дорожнього руху з боку суб’єктів підприємницької діяльності,  які надають послуги щодо перевезення пасажирів автомобільним транспортом</t>
  </si>
  <si>
    <t>Департамент охорони здоров’я Вінницької облдержадміністрації / Комунальна установа «Територіально-медичне об’єднання «Вінницький обласний центр екстреної медичної допомоги та медицини катастроф»»</t>
  </si>
  <si>
    <t>Зменшення кількості хворих, які отримали дорожньо-транспортні травми</t>
  </si>
  <si>
    <t>ІІІ</t>
  </si>
  <si>
    <t>Розбудова, розвиток та удосконалення дорожньої інфраструктури, покращення системи управління дорожнім рухом</t>
  </si>
  <si>
    <t>Обстеження автомобільних доріг загального користування, вулиць і доріг у населених пунктах з метою визначення стану дорожнього покриття та видів ремонтних робіт</t>
  </si>
  <si>
    <t>Облаштування зон наземних пішохідних переходів  (у тому числі: оновлення та встановлення дорожніх знаків європейського зразка; відновлення дорожньої розмітки; встановлення пішохідного огородження; альтернативних засобів освітлення; влаштування світлофорних об’єктів; острівців безпеки; засобів примусового зниження швидкості руху транспорту)</t>
  </si>
  <si>
    <t>Державний бюджет</t>
  </si>
  <si>
    <t>Покращення інформування і безпеки учасників дорожнього руху</t>
  </si>
  <si>
    <t>Обласний бюджет</t>
  </si>
  <si>
    <t>Місцеві бюджети</t>
  </si>
  <si>
    <t>Приведення інформаційно-вказівних дорожніх знаків відповідно до вимог ДСТУ 4100-2014, їх встановлення або заміна</t>
  </si>
  <si>
    <t>Удосконалення дорожньої інфраструктури регіону</t>
  </si>
  <si>
    <t>Забезпечення інженерних заходів щодо ліквідації місць концентрації ДТП</t>
  </si>
  <si>
    <t>Зменшення кількості ДТП і травмованих та загиблих осіб внаслідок ДТП</t>
  </si>
  <si>
    <t>Систематичне здійснення габаритно-вагового контролю транспортних засобів з метою збереження автомобільних доріг загального користування</t>
  </si>
  <si>
    <t>Управління Укртрансбезпеки у Вінницькій області Державної служби України з безпеки на транспорті; Управління патрульної поліції у Вінницькій області Департаменту патрульної поліції Національної поліції України</t>
  </si>
  <si>
    <t>Наповнення державного бюджету за рахунок сплачених коштів за проїзд автомобільними дорогами транспортних засобів та інших самохідних машин, вагові або габаритні параметри яких перевищують нормативні</t>
  </si>
  <si>
    <t>Будівництво нових майданчиків для здійснення габаритно-вагового контролю транспортних засобів та дообладнання наявних майданчиків</t>
  </si>
  <si>
    <t>Удосконалення проведення габаритно-вагового контролю транспортних засобів</t>
  </si>
  <si>
    <t>Визначення потреби та місць розташування, будівництво / облаштування майданчиків на автомобільних дорогах загального користування для відстою автотранспортних засобів, рух яких було призупинено (літня спека, повені, перемети та інші ускладнення в русі)</t>
  </si>
  <si>
    <t>Забезпечення безпеки дорожнього руху,  належного комфорту учасникам дорожнього руху, збереження дорожнього покриття</t>
  </si>
  <si>
    <t>Розгляд питання та постійний моніторинг щодо необхідності розроблення або внесення змін до містобудівної документації та планів земельно-господарського устрою для обґрунтування довгострокової стратегії планування і забудови територій населених пунктів, з урахуванням комплексних систем організації дорожнього руху</t>
  </si>
  <si>
    <t>Вдосконалення процесу прийняття рішень у сфері проектування та впровадження заходів забезпечення безпеки дорожнього руху</t>
  </si>
  <si>
    <t xml:space="preserve">Удосконалення автоматизованої системи управління приміськими та міжміськими автобусними пасажирськими перевезеннями </t>
  </si>
  <si>
    <t>Технічне забезпечення повного циклу роботи автоматизованої системи</t>
  </si>
  <si>
    <t>Проведення рейдів із здійснення перевірок автомобільних перевізників, які виконують регулярні перевезення пасажирів без відповідних дозвільних документів на автошляхах області</t>
  </si>
  <si>
    <t>IV</t>
  </si>
  <si>
    <t>Протидія та попередження правопорушень в сфері безпеки дорожнього руху, у тому числі попередження дитячого травматизму</t>
  </si>
  <si>
    <t>Запровадження системи автоматичного контролю порушень Правил дорожнього руху шляхом облаштування небезпечних ділянок автомобільних доріг (вулиць) спеціальними комплексами автоматичного контролю (фото- відеофіксації порушень)</t>
  </si>
  <si>
    <t>Попередження правопорушень у сфері забезпечення безпеки дорожнього руху</t>
  </si>
  <si>
    <t>Приведення у відповідність до нормативних вимог рівня освітленості вулиць і доріг у населених пунктах області</t>
  </si>
  <si>
    <t>Облаштування штучного освітлення  на пішохідних переходах</t>
  </si>
  <si>
    <t>Вжиття заходів щодо забезпечення доступності дорожньої інфраструктури для осіб з інвалідністю та інших маломобільних груп населення, шляхом пристосування тротуарів, узбіч, пішохідних переходів, транспортних зупинок тощо</t>
  </si>
  <si>
    <t>Покращення умов пересування осіб з інвалідністю та інших маломобільних груп населення</t>
  </si>
  <si>
    <t>Будівництво веломережі й облаштування велосипедної інфраструктури, шляхом встановлення виділених велодоріжок на пішохідних частинах і організація велосмуг на проїзних частинах. Встановлення велопаркувальних стійок</t>
  </si>
  <si>
    <t>V</t>
  </si>
  <si>
    <t>Освітнє, наукове та нормативно-правове забезпечення</t>
  </si>
  <si>
    <t>Проведення майстер-класів та занять з учнями навчальних закладів області щодо надання догоспітальної допомоги при травмах отриманих в дорожньо-транспортних пригодах</t>
  </si>
  <si>
    <t>Проведення наочного навчання жителів області щодо надання екстреної медичної допомоги при проведені обласних змагань бригад екстреної медичної допомоги</t>
  </si>
  <si>
    <t>Обізнаність населення стосовно шляхів попередження дорожньо-транспортного травматизму</t>
  </si>
  <si>
    <t>Проведення показових змагань водіїв автомобільного транспорту бригад екстреної медичної допомоги, з залученням працівників Головного управління Національної поліції у Вінницькій області, Управління патрульної поліції у Вінницькій області Департаменту патрульної поліції Національної поліції України, Головного управління ДСНС України у Вінницькій області</t>
  </si>
  <si>
    <t>Організація гуртків юних інспекторів руху</t>
  </si>
  <si>
    <t>Підвищення рівня обізнаності з питань забезпечення безпеки дорожнього руху учнів у закладах загальної середньої освіти області</t>
  </si>
  <si>
    <t>Головне управління Національної поліції у Вінницькій області; Управління патрульної поліції у Вінницькій області Департаменту патрульної поліції Національної поліції України; районні державні адміністрації; виконавчі комітети міських рад міст обласного значення та об'єднаних територіальний громад</t>
  </si>
  <si>
    <t>Проведення просвітницької роботи щодо попередження ДТП за участю неповнолітніх</t>
  </si>
  <si>
    <t>Проведення обласного, районних та міських тематичних конкурсів дитячого малюнка з теми «Моя дорога до школи», «Мова вулиці», «Я учасник дорожнього руху»</t>
  </si>
  <si>
    <t>Проведення просвітницької роботи щодо попередження дорожньо-транспортних пригод, формування в підростаючого покоління безпечної поведінки на дорогах</t>
  </si>
  <si>
    <t>Проведення науково-практичних конференцій, семінарів, засідань «круглих столів», методичних нарад з питань забезпечення безпеки дорожнього руху</t>
  </si>
  <si>
    <t>Головне управління Національної поліції у Вінницькій області, Управління патрульної поліції у Вінницькій області Департаменту патрульної поліції Національної поліції України, Управління Укртрансбезпеки у Вінницькій області Державної служби України з безпеки на транспорті; Вінницький національний технічний університет</t>
  </si>
  <si>
    <t>Удосконалення нормативно-правового регулювання забезпечення безпеки дорожнього руху</t>
  </si>
  <si>
    <t>Аналіз нормативно-правової бази та підготовка пропозицій щодо усунення недоліків у правовому регулюванні діяльності державних органів, до компетенції яких належать питання забезпечення безпеки дорожнього руху</t>
  </si>
  <si>
    <t>Розроблення, складання та затвердження планів проведення у 2018-2022 роках щорічних змагань, конкурсів, конференцій, семінарів, благодійних акцій соціально-профілактичного спрямування з попередження дорожньо-транспортного травматизму</t>
  </si>
  <si>
    <t>Департамент охорони здоров’я Вінницької облдержадміністрації; Департамент освіти і науки Вінницької облдержадміністрації; Головне управління Національної поліції у Вінницькій області; Управління патрульної поліції у Вінницькій області Департаменту патрульної поліції Національної поліції України, Управління Укртрансбезпеки у Вінницькій області Державної служби України з безпеки на транспорті</t>
  </si>
  <si>
    <t>Підвищення рівня правової освіти та обізнаності населення з питань забезпечення безпеки дорожнього руху та шляхів попередження дорожньо-транспортного травматизму</t>
  </si>
  <si>
    <t>VI</t>
  </si>
  <si>
    <t>Інформаційне забезпечення виконання заходів</t>
  </si>
  <si>
    <t>Випуск цільових тематичних програм на телевізійних каналах області, тематичних публікацій у регіональних засобах масової інформації з питань забезпечення безпеки дорожнього руху</t>
  </si>
  <si>
    <t>2018-2012 роки</t>
  </si>
  <si>
    <t>Здійснення постійного інформування громадськості з питань виконання заходів Програми через телебачення, засоби масової інформації,  мережу Інтернет</t>
  </si>
  <si>
    <t>Виготовлення та розміщення на території області зовнішньої реклами та реклами у регіональних засобах масової інформації і на телебаченні з питань безпеки дорожнього руху</t>
  </si>
  <si>
    <t>VII</t>
  </si>
  <si>
    <t>Забезпечення матеріально-технічним оснащенням Головного управління ДСНС у Вінницькій області для проведення аварійно-рятувальних робіт на автомобільних дорогах області</t>
  </si>
  <si>
    <t xml:space="preserve">Вжиття вичерпних заходів щодо посилення безпеки дорожнього руху на залізничних переїздах та підходах до них, установити автоматизовані системи перекриття залізничних переїздів  </t>
  </si>
  <si>
    <t>Напрями діяльності та заходи Регіональної програми підвищення рівня безпеки дорожнього руху у Вінницькій області на період до 2022 року</t>
  </si>
  <si>
    <t>Створення та забезпечення ефективної роботи координаційної ради з питань безпеки дорожнього руху</t>
  </si>
  <si>
    <t>Виявлення причин вчинення правопорушень у сфері безпеки дорожнього руху, зниження рівня правопорушень власниками транспортних засобів</t>
  </si>
  <si>
    <t>Інші місцеві бюджети</t>
  </si>
  <si>
    <t>Інші кошти</t>
  </si>
  <si>
    <t>Департамент житлово-комунального господарства, енергетики та інфраструктури облдержадміністрації</t>
  </si>
  <si>
    <t>Матеріально-технічне забезпечення</t>
  </si>
  <si>
    <t>Районні державні адміністрації, органи місцевого самоврядування</t>
  </si>
  <si>
    <t>Проведення зустрічей з керівниками транспортних підприємств та водіями автомобільного транспорту з прпедставниками Управління патрульної поліції у Вінницькій області Департаменту патрульної поліції Національної поліції України щодо дотримання правил дорожнього руху й використання спеціальних звукових сигналів  та проблискових маячків при надані екстреної медичної допомоги</t>
  </si>
  <si>
    <t>Департамент житлово-комунального  господарства, енергетики  та інфраструктури облдержадміністрації; Головне управління Національної поліції у Вінницькій області; Управління патрульної поліції у Вінницькій області Департаменту патрульної поліції Національної поліції України</t>
  </si>
  <si>
    <t>Служба автомобільних доріг у Вінницькій області;управління дорожнього господарства облдержадміністрації;  ДП "Служба місцевих автомобільних доріг у Вінницькій області"; Управління Укртрансбезпеки у Вінницькій області Державної служби України з безпеки на транспорті; районні державні адміністрації; органи місцевого самоврядування</t>
  </si>
  <si>
    <t>Служба автомобільних доріг у Вінницькій області, управління дорожнього господарства Вінницької облдержадміністрації; ДП "Служба місцевих автомобільних доріг у Вінницькій області"; органи місцевого самоврядування</t>
  </si>
  <si>
    <t>Служба автомобільних доріг у Вінницькій області, Управління дорожнього господарства Вінницької облдержадміністрації; ДП "Служба місцевих автомобільних доріг у Вінницькій області"; органи місцевого самоврядування</t>
  </si>
  <si>
    <t>Департамент будівництва, містобудування та архітектури Вінницької облдержадміністрації; управління дорожнього господарства Вінницької облдержадміністрації; ДП "Служба місцевих автомобільних доріг у Вінницькій області", Служба автомобільних доріг у Вінницькій області; районні державні адміністрації; органи місцевого самоврядування</t>
  </si>
  <si>
    <t>Управління Укртрансбезпеки у Вінницькій області Державної служби України з безпеки на транспорті; Головне управління Національної поліції у Вінницькій області; Управління патрульної поліції у Вінницькій області Департаменту патрульної поліції Національної поліції України</t>
  </si>
  <si>
    <t xml:space="preserve"> районні державні адміністрації; органи місцевого самоврядування</t>
  </si>
  <si>
    <t>Головне управління Національної поліції у Вінницькій області; Управління патрульної поліції у Вінницькій області Департаменту патрульної поліції Національної поліції України; районні державні адміністрації; виконавчі комітети міських рад міст обласного зн</t>
  </si>
  <si>
    <t>Покращення стану дорожньої інфраструктури</t>
  </si>
  <si>
    <t>Районні державні адміністрації;органи місцевого самоврядування</t>
  </si>
  <si>
    <t>Облаштування велосипедної інфраструктури</t>
  </si>
  <si>
    <t>Обладнання дитячих майданчиків  з безпеки  дорожнього руху (автомістечок)</t>
  </si>
  <si>
    <t>Департамент освіти і науки Вінницької облдержадміністрації; районні державні адміністрації, органи місцевого самоврядування</t>
  </si>
  <si>
    <t>Головне управління Національної поліції у Вінницькій області, Управління патрульної поліції у Вінницькій області Департаменту патрульної поліції Національної поліції України; Департамент освіти і науки облдержадміністрації; районні державні адміністрації та їх органи освіти; орагни місцевого самоврядування</t>
  </si>
  <si>
    <t>Департамент охорони здоров’я Вінницької облдержадміністрації, Департамент інформаційної діяльності та комунікацій з громадськістю Вінницької облдержадміністрації, районні державні адміністрації, органи місцевого самоврядування, Комунальна установа «Територіально-медичне об’єднання «Вінницький обласний центр екстреної медичної допомоги та медицини катастроф»»</t>
  </si>
  <si>
    <t>Управління дорожнього господарства облдержадміністрації; Департамент освіти і науки облдержадміністрації; Департамент охорони здоров’я облдержадміністрації; Департамент інформаційної діяльності та комунікацій з громадськістю облдержадміністрації; Головне управління Національної поліції у Вінницькій області; Управління патрульної поліції у Вінницькій області Департаменту патрульної поліції Національної поліції України; Управління Укртрансбезпеки у Вінницькій області Державної служби України з безпеки на транспорті; районні державні адміністрації та органи місцевого самоврядування</t>
  </si>
  <si>
    <t>Головне управління ДСНС України у Вінницькій області, районні державні адміністрації; органи місцевого самоврядування</t>
  </si>
  <si>
    <t>Ліквідація надзвичайних ситуацій на дорогах області</t>
  </si>
  <si>
    <t>державний</t>
  </si>
  <si>
    <t xml:space="preserve">обласний </t>
  </si>
  <si>
    <t>місцеві</t>
  </si>
  <si>
    <t>інші</t>
  </si>
  <si>
    <t>Обласний</t>
  </si>
  <si>
    <t>Місцеві</t>
  </si>
  <si>
    <t>Державний</t>
  </si>
  <si>
    <t xml:space="preserve">Додаток №3 </t>
  </si>
  <si>
    <t>2018-2019 роки</t>
  </si>
  <si>
    <t>2022 рік</t>
  </si>
  <si>
    <t>Управління Укртрансбезпеки у Вінницькій області Державної служби України з безпеки на транспорті; Служба автомобільних доріг у Вінницькій області; управління дорожнього господарства облдержадміністрації; органи місцевого самоврядування</t>
  </si>
  <si>
    <t>Служба автомобільних доріг у Вінницькій області; управління дорожнього господарства Вінницької облдержадміністрації; ДП «Служба місцевих автомобільних доріг у Вінницькій області»; органи місцевого самоврядування</t>
  </si>
  <si>
    <t>Служба автомобільних доріг у Вінницькій області; Управління дорожнього господарства Вінницької облдержадміністрації; ДП "Служба місцевих автомобільних доріг у Вінницькій області"; районні державні адміністрації; органи місцевого самоврядування</t>
  </si>
  <si>
    <t>Служба автомобільних доріг у Вінницькій області; ДП "Служба місцевих автомобільних доріг у Вінницькій області"; районні державні адміністрації;органи місцевого самоврядування</t>
  </si>
  <si>
    <t>Служба автомобільних доріг у Вінницькій області, Управління дорожнього господарства Вінницької облдержадміністрації; ДП "Служба місцевих автомобільних доріг у Вінницькій області"; Департамент будівництва, містобудування та архітектури Вінницької облдержадміністрації; органи місцевого самоврядування</t>
  </si>
  <si>
    <t>Артем ВОЙТОВИЧ</t>
  </si>
  <si>
    <t>Назва напряму діяльності (пріоритетні завдання)</t>
  </si>
  <si>
    <t>Перелік заходів програми</t>
  </si>
  <si>
    <t xml:space="preserve">Виконавці </t>
  </si>
  <si>
    <t>Орієнтовані обсяги фінансування (вартість), тис грн</t>
  </si>
  <si>
    <t>2024-2028 роки</t>
  </si>
  <si>
    <t>Підвищення ефективності роботи утворених з числа представників органів виконавчої влади, правоохоронних та контролюючих органів спільних робочих груп</t>
  </si>
  <si>
    <t>державний бюджет</t>
  </si>
  <si>
    <t>обласний бюджет</t>
  </si>
  <si>
    <t>інші кошти</t>
  </si>
  <si>
    <t>Здійснення аудиту безпеку руху для системного, детального, незалежного оцінювання інженерних рішень щодо складових автодоріг з метою визначення їх впливу на забезпечення безпеки дорожнього руху</t>
  </si>
  <si>
    <t>https://prozorro.gov.ua/tender/UA-2023-02-23-002554-a</t>
  </si>
  <si>
    <t>Підвищення рівня доступності для людей з обмеженими фізичними можливостями</t>
  </si>
  <si>
    <t>https://np.pl.ua/2023/06/na-poltavshchyni-planuiut-vstanovyty-wim-kompleksamy-na-trokh-dorohakh-mistsevoho-znachennia/</t>
  </si>
  <si>
    <t>https://prozorro.gov.ua/tender/UA-2021-08-27-009485-a</t>
  </si>
  <si>
    <t>Забезпечення доступності дорожньої інфраструктури для осіб з інвалідністю та інших маломобільних груп населення шляхом встановлення звукового дублювання пішохідних світлофорів та напрямного огородження</t>
  </si>
  <si>
    <t>Влаштування тактильних орієнтирів на підходах до проїзної частини, світлофорів, підземних та надземних пішохідних переходів тощо</t>
  </si>
  <si>
    <t>Проведення виховних та профілактичних заходів, спрямованих на збереження життя і здоров’я дітей на період канікул</t>
  </si>
  <si>
    <t xml:space="preserve">Підвищення рівня знань  населення щодо надання домедичної допомоги </t>
  </si>
  <si>
    <t xml:space="preserve">Удосконалення взаємодії щодо моніторингу ситуації з безпеки дорожнього руху та протидії загрозам ускладнення дорожнього руху в осінньо-зимовий період </t>
  </si>
  <si>
    <t>Забезпечення ефективної роботи координаційної  ради з питань безпеки дорожнього руху та виконання рекомендацій за результатами засідань</t>
  </si>
  <si>
    <t>Проведення спільних рейдових перевірок автомобільних перевізників, які виконують регулярні перевезення пасажирів без відповідних дозвільних документів на автошляхах області</t>
  </si>
  <si>
    <t xml:space="preserve">Підвищення рівня габаритно-вагового контролю транспортних засобів шляхом встановлення систем динамічного зважування транспортних засобів в русі (WIM), пересувних габаритно-вагових комплексів та воріт дорожніх габаритних </t>
  </si>
  <si>
    <t>Збереження автомобільних доріг загального користування, вулиць і доріг комунальної власності у населених пунктах області</t>
  </si>
  <si>
    <t>Проведення нарад з безпеки дорожнього руху, профілактики аварійності, визначення та усунення причин дорожньо-транспортних пригод, напрацювання пропозицій з правового врегулювання питань з безпеки дорожнього руху у сфері пасажирських перевезень</t>
  </si>
  <si>
    <t>Зниження рівня правопорушень  суб’єктами підприємницької діяльності, які надають послуги з перевезення пасажирів автомобільним транспортом</t>
  </si>
  <si>
    <t>Реалізація заходів з вдосконалення організації дорожнього руху (облаштування зон наземних пішохідних переходів, засобів примусового зниження швидкості руху транспорту, встановлення дорожніх знаків)</t>
  </si>
  <si>
    <t>Облаштування та обслуговування майданчиків на автомобільних дорогах загального користування для відстою автотранспортних засобів, рух яких було призупинено на період ускладнень в дорожному русі (літня спека, повені, перемети)</t>
  </si>
  <si>
    <t>Розширення системи автоматичного контролю порушень Правил дорожнього руху шляхом облаштування небезпечних ділянок доріг спеціальними комплексами автоматичного контролю (засобами фото-, відеофіксації порушень)</t>
  </si>
  <si>
    <t>Розроблення, затвердження та впровадження методичних рекомендацій та поширення відеоматеріалів для працівників транспортно-дорожньої інфраструктури щодо супроводження осіб з інвалідністю</t>
  </si>
  <si>
    <t>Проведення інформаційних кампаній щодо популяризації ідей безбар’єрності, необхідності її впровадження, постійно діючих тренінгових програм, семінарів та навчань</t>
  </si>
  <si>
    <t>Проведення систематичних занять у закладах освіти щодо дотримання правил дорожнього руху, проведення конкурсів на знання учнями дорожньої грамоти у вигляді тестових завдань, вікторин, конкурсів дитячих малюнків «Увага! Діти на дорозі!» тощо</t>
  </si>
  <si>
    <t>Популяризація дотримання правил безпеки дорожнього руху шляхом створення інформаційного контенту (відео ролики, інформаційні дописи) для  транслювання через засоби масової інформації, інформування через офіційні сайти та на сторінках соціальних мереж</t>
  </si>
  <si>
    <t xml:space="preserve">Проведення бригадами екстреної медичної допомоги навчань щодо надання екстреної медичної допомоги, домедичної допомоги постраждалим внаслідок дорожньо-транспортних пригод </t>
  </si>
  <si>
    <t>Створення та поширення інформаційного контенту щодо надання домедичної допомоги шляхом розповсюдження інформації через засоби масової інформації, офіційні сайти та сторінки соціальних мереж</t>
  </si>
  <si>
    <t>Удосконалення організації дорожнього руху та попередження правопорушень у сфері безпеки дорожнього руху</t>
  </si>
  <si>
    <t>Організація та проведення сезонних профілактичних заходів на автомобільному транспорті в сфері перевезень                                      "Перевізник", "Безпечний транспорт",  "Автобус", "Зимова безпека", "Увага діти на дорозі!"</t>
  </si>
  <si>
    <t>Додержанням приватними і комунальними підприємствами та організаціями, які надають послуги з перевезення пасажирів, вимог законодавства щодо спеціального обладнання транспортних засобів для безперешкодного користування їх послугами маломобільними групами населення</t>
  </si>
  <si>
    <t>Розробка та затвердження програмних документів з підвищення рівня безпеки дорожнього руху на вулицях і дорогах комунальної власності у населених пунктах області на період до 2028 року</t>
  </si>
  <si>
    <t>Планування для впровадження заходів з підвищення безпеки дорожнього руху на дорожній мережі населених пунктів області</t>
  </si>
  <si>
    <t xml:space="preserve">Забезпечення моніторингу безпеки дорожнього руху шляхом аналізу причин та умов, що впливають на стан безпеки дорожнього руху та визначення для реалізації дієвих заходів щодо зменшення негативних наслідків дорожньо-транспортних пригод </t>
  </si>
  <si>
    <t>Ліквідація аварійно-небезпечних місць концентрації дорожньо-транспортних пригод</t>
  </si>
  <si>
    <t>місцеві бюджети</t>
  </si>
  <si>
    <t>Зниження рівня правопорушень суб’єктами підприємницької діяльності,  які надають послуги з перевезення автомобільним транспортом для безпеки дорожнього руху</t>
  </si>
  <si>
    <t>Проведення профілактичної роботи з керівниками транспортних підприємств щодо вжиття заходів з поліпшення якості обслуговування пасажирів, забезпечення належного технічного стану транспортних засобів для перевезення пасажирів, великогабаритних, великовагових та небезпечних вантажів</t>
  </si>
  <si>
    <t xml:space="preserve">Заходи з підвищення рівня габаритно-вагового контролю, попередження правопорушень експлуатації транспортних засобів для перевезення пасажирів, великогабаритних, великовагових та небезпечних вантажів та дотримання правил перевезення пасажирів </t>
  </si>
  <si>
    <t xml:space="preserve">Забезпечення освітлення пішохідних переходів на вулицях і дорогах комунальної власності у населених пунктах області </t>
  </si>
  <si>
    <t xml:space="preserve">Будівництво та розширення веломережі, облаштування велосипедної інфраструктури шляхом встановлення виділених велодоріжок на пішохідних частинах і організація велосмуг на проїзних частинах </t>
  </si>
  <si>
    <t>Пристосування тротуарів, узбіч, пішохідних переходів, транспортних зупинок тощо для вільного пересування людей з обмеженими фізичними можливостями та моломобільних груп населення</t>
  </si>
  <si>
    <t>Проведення Тижнів безпеки дорожнього руху</t>
  </si>
  <si>
    <t>Забезпечення ефективності провадження роботи у питаннях безпеки дорожнього руху на дорожній мережі області</t>
  </si>
  <si>
    <t>Забезпечення взаємодів у питаннях перевірки  дотримання вимог нормативно-правових актів про дорожній рух, здійсненні заходів, спрямованих на забезпечення безпеки дорожнього руху</t>
  </si>
  <si>
    <t>Формування та аналіз взаємопов'язаних збалансованих показників, у тому числі економічних втрат у зв’язку із загибеллю або пораненням (травмуванням) людей внаслідок дорожньо-транспортних пригод, рівня розвитку дорожньої мережі, стану аварійності та інших показників для зниження аварійності та ліквідації аварійно-небезпечних місць концентрації дорожньо-транспортних пригод</t>
  </si>
  <si>
    <t>Провадження принципів безпеки дорожнього руху та профілактики аварійності</t>
  </si>
  <si>
    <t>Зменшення кількості нелегальних перевезень з метою попередження правопорушень у сфері пасажирських перевезень</t>
  </si>
  <si>
    <t>Покращення організації  дорожнього руху для підвищення рівня безпеки</t>
  </si>
  <si>
    <t>Забезпечення умов для перебування водіїв транспортних засобів на період обмежень у дорожньому русі при підвищенні температурного режиму та ускладненні погодних умов в осінньо-зимовий період</t>
  </si>
  <si>
    <t>Забезпечення контролю порушень Правил дорожнього руху</t>
  </si>
  <si>
    <t xml:space="preserve">Забезпечення умов безпеки дорожнього руху </t>
  </si>
  <si>
    <t>Розбудова дорожньої інфраструктури для учасників дорожнього руху</t>
  </si>
  <si>
    <t>Забезпечення доступності транспортної інфраструктури для осіб з інвалідністю та інших маломобільних груп населення</t>
  </si>
  <si>
    <t>Забезпечення дотримання вимог нормативно-правових актів, чинних державних стандартів та будівельних норм при реалізації інклюзивних заходів для доступності транспортної інфраструктури для осіб з обмеженими фізичними можливостями та інших маломобільних груп населення</t>
  </si>
  <si>
    <t xml:space="preserve">Популяризація ідей безбар’єрності для осіб з інвалідністю та моломобільних груп населення для забезпечення вільного пересування людей з обмеженими фізичними можливостями </t>
  </si>
  <si>
    <t>Підвищення рівня обізнаності населення області з питань безпеки дорожнього руху для зниження аварійності та зменшення кількості дорожньо-транспортних пригод</t>
  </si>
  <si>
    <t>Забезпечення впровадження заходів з безпеки дорожнього руху серед учасників дорожнього руху</t>
  </si>
  <si>
    <t>ВСЬОГО</t>
  </si>
  <si>
    <t>Інформаційна та просвітницька робота з питань  безпеки дорожнього руху та надання домедичної допомоги</t>
  </si>
  <si>
    <t xml:space="preserve">Обстеження експлуатаційного стану мостів на автомобільних дорогах загального користування, вулицях і дорогах комунальної власності у населених пунктах області та реалізацію протиаварійних заходів з метою протидії загрозам ускладнення дорожнього руху  </t>
  </si>
  <si>
    <t xml:space="preserve">Забезпечення безпеки дорожнього руху, протидії загрозам його ускладнення </t>
  </si>
  <si>
    <t>19</t>
  </si>
  <si>
    <t xml:space="preserve">Попередження правопорушень у сфері безпеки дорожнього руху шляхом покращення організації  підготовки, перепідготовки та підвищення кваліфікації водіїв транспортних засобів, прийняття іспитів у громадян для отримання права керування транспортними засобами  </t>
  </si>
  <si>
    <t>Підвищення рівня обізнаності учнів у закладах освіти та їх батьків основ  безпеки дорожнього руху                          для зниження аварійності та зменшення кількості дорожньо-транспортних пригод</t>
  </si>
  <si>
    <t>Придбання 2 легкових та 1 вантажного автомобілів спеціалізованого призначення та причепу Регіональному сервісному центру ГСЦ МВС у Вінницькій, Черкаській та Кіровоградській областях (філія ГСЦ МВС) для прийняття практичних іспитів у громадян та отримання права керування транспортними засобами категорії В, ВЕ та С</t>
  </si>
  <si>
    <t xml:space="preserve"> Додаток 4                                                                                                                                                                                             до Програми	
		</t>
  </si>
  <si>
    <t>Сприяння поетапному збільшенню на автобусних маршрутах загального користування кількості транспортних засобів, пристосованих для перевезення осіб з інвалідністю, зокрема, шляхом включення відповідних вимог до умов конкурсу з перевезення пасажирів на автобусних маршрутах загального користування</t>
  </si>
  <si>
    <t>Управління державного нагляду (контролю) у Вінницькій області Державної служби України з безпеки на транспорті, Управління дорожнього господарства обласної військової адміністрації,  Головне управління Національної поліції у Вінницькій області, Управління патрульної поліції у Вінницькій області Департаменту патрульної поліції, Головне управління Державної фіскальної служби, Управління інспекційної діяльності у Вінницькій області Центрально-Західного міжрегіонального управління Державної служби з питань праці</t>
  </si>
  <si>
    <t xml:space="preserve">Управління державного нагляду (контролю) у Вінницькій області Державної служби України з безпеки на транспорті,  Служба відновлення та розвитку інфраструктури у Віннцькій області,  ДП "Служба місцевих атомобільних доріг у Вінницькій області", виконавчі комітети сільських, селищних та міських рад                                                                                                                </t>
  </si>
  <si>
    <t xml:space="preserve">Виконавчі комітети сільських, селищних та міських рад, Управління державного нагляду (контролю) у Вінницькій області Державної служби України з безпеки на транспорті </t>
  </si>
  <si>
    <t>Начальник Управління дорожнього господарства обласної військової адміністрації</t>
  </si>
  <si>
    <t>Департамент охорони здоров’я та реабілітації обласної військової адміністрації, Комунальна установа «Територіально-медичне об’єднання «Вінницький обласний центр екстреної медичної допомоги та медицини катастроф», виконавчі комітети сільських, селищних та міських рад</t>
  </si>
  <si>
    <r>
      <t>Управління дорожнього господарства обласної військової адміністрації, Служба відновлення та розвитку інфраструктури у Віннцькій області, ДО "Служба місцевих атомобільних доріг та розвитку інфраструктури у Вінницькій області",  Управління державного нагляду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(контролю) у Вінницькій області Державної служби України з безпеки на транспорті, Головне управління Національної поліції  у Вінницькій області, Управління патрульної поліції у Вінницькій області Департаменту патрульної поліції, районні військові адміністрації                    </t>
    </r>
  </si>
  <si>
    <t>Районні військові адміністрації,  виконавчі комітети сільських, селищних та міських рад</t>
  </si>
  <si>
    <r>
      <t>Управління дорожнього господарства обласної військової адміністрації, Служба відновлення та розвитку інфраструктури у Віннцькій області, ДО "Служба місцевих атомобільних доріг та розвитку інфраструктури у Вінницькій області",  Управління державного нагляду (контролю)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у Вінницькій області Державної служби України з безпеки на транспорті, Головне управління Національної поліції у Вінницькій області, Управління патрульної поліції у Вінницькій області Департаменту патрульної поліції, Комунальна установа "Територіально-медичне об’єднання "Вінницький обласний центр екстреної медичної допомоги та медицини катастроф", районні військові адміністрації, виконавчі комітети сільських, селищних та міських рад                                         </t>
    </r>
  </si>
  <si>
    <t xml:space="preserve">Головне управління Національної поліції у Вінницькій області, Управління патрульної поліції у Вінницькій області Департаменту патрульної поліції, Служба відновлення та розвитку інфраструктури у Віннцькій області, ДО "Служба місцевих атомобільних доріг та розвитку інфраструктури у Вінницькій області", виконавчі комітети сільських, селищних та міських рад         </t>
  </si>
  <si>
    <t xml:space="preserve">Служба відновлення та розвитку інфраструктури у Віннцькій облаcті, ДО "Служба місцевих атомобільних доріг та розвитку інфраструктури у Вінницькій області",  виконавчі комітети сільських, селищних та міських рад   </t>
  </si>
  <si>
    <r>
      <t>Управління дорожнього господарства обласної військової адміністрації,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Управління державного нагляду (контролю) у Вінницькій області Державної служби України з безпеки на транспорті, Головне управління Національної поліції у Вінницькій області, Управління патрульної поліції у Вінницькій області Департаменту патрульної поліції,  виконавчі комітети сільських, селищних та міських рад   </t>
    </r>
  </si>
  <si>
    <t xml:space="preserve">Управління дорожнього господарства обласної військової адміністрації, Головне управління Національної поліції у Вінницькій області, Управління патрульної поліції у Вінницькій області Департаменту патрульної поліції, Управління державного нагляду (контролю) у Вінницькій області Державної служби України з безпеки на транспорті, виконавчі комітети сільських, селищних та міських рад                                                                                      </t>
  </si>
  <si>
    <t xml:space="preserve">Управління дорожнього господарства обласної військової адміністрації, виконавчі комітети сільських, селищних та міських рад                                                                    </t>
  </si>
  <si>
    <t xml:space="preserve">Головне управління Національної поліції у Вінницькій області, Управління патрульної поліції у Вінницькій області Департаменту патрульної поліції, Управління державного нагляду (контролю) у Вінницькій області Державної служби України з безпеки на транспорті, виконавчі комітети сільських, селищних та міських рад             </t>
  </si>
  <si>
    <r>
      <t>Служба відновлення та розвитку інфраструктури у Віннцькій області, ДО "Служба місцевих атомобільних доріг та розвитку інфраструктури у Вінницькій області",</t>
    </r>
    <r>
      <rPr>
        <sz val="12"/>
        <color rgb="FFFF0000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>виконавчі комітети сільських, селищних та міських рад</t>
    </r>
  </si>
  <si>
    <t>Служба відновлення та розвитку інфраструктури у Віннцькій облаті, ДО "Служба місцевих атомобільних доріг та розвитку інфраструктури у Вінницькій області",  районні військові адміністрації, виконавчі комітети сільських, селищних та міських рад</t>
  </si>
  <si>
    <t xml:space="preserve">Виконавчі комітети сільських, селищних та міських рад </t>
  </si>
  <si>
    <t>Головне управління Національної поліції у Вінницькій області, Управління патрульної поліції у Вінницькій області Департаменту патрульної поліції, виконавчі комітети сільських, селищних та міських рад</t>
  </si>
  <si>
    <t xml:space="preserve">Служба відновлення та розвитку інфраструктури у Віннцькій області, ДО "Служба місцевих атомобільних доріг та розвитку інфраструктури у Вінницькій області",  виконавчі комітети сільських, селищних та міських рад </t>
  </si>
  <si>
    <t>Головний сервісний центр Міністерства внутрішніх справ України, Регіональний сервісний центр ГСЦ МВС у Вінницькій, Черкаській та Кіровоградській областях (філія ГСЦ МВС), Управління дорожнього господарства обласної військової адміністрації, виконавчі комітети сільських, селищних та міських рад</t>
  </si>
  <si>
    <t xml:space="preserve">Виконавчі комітети сільських, селищних та міських рад, Служба відновлення та розвитку інфраструктури у Віннцькій області, ДО "Служба місцевих атомобільних доріг та розвитку інфраструктури у Вінницькій області" </t>
  </si>
  <si>
    <t xml:space="preserve">Виконавчі комітети сільських, селищних та міських рад, Служба відновлення та розвитку інфраструктури у Віннцькій області, ДО "Служба місцевих атомобільних доріг та розвитку інфраструктури у Вінницькій області"  </t>
  </si>
  <si>
    <t>Виконавчі комітети сільських, селищних та міських рад, Служба відновлення та розвитку інфраструктури у Віннцькій області, ДО "Служба місцевих атомобільних доріг та розвитку інфраструктури у Вінницькій області"</t>
  </si>
  <si>
    <t xml:space="preserve">Управління дорожнього господарства обласної військової адміністрації, районні військові адміністрації, виконавчі комітети сільських, селищних та міських рад   </t>
  </si>
  <si>
    <t>Головне управління Національної поліції у Вінницькій області, Управління патрульної поліції у Вінницькій області Департаменту патрульної поліції, Департамент гуманітарної політики обласної військової адміністрації, районні військові адміністрації, виконавчі комітети сільських, селищних та міських рад</t>
  </si>
  <si>
    <t>Головне управління Національної поліції у Вінницькій області, Управління патрульної поліції у Вінницькій області Департаменту патрульної поліції, районні військові адміністрації, виконавчі комітети сільських, селищних та міських рад</t>
  </si>
  <si>
    <t>Напрями діяльності та заходи Регіональної програми підвищення рівня безпеки дорожнього руху у Вінницькій області на 2024-2028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</si>
</sst>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</font>
    <font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name val="Times New Roman"/>
      <family val="1"/>
      <charset val="204"/>
    </font>
    <font>
      <sz val="11"/>
      <name val="Calibri"/>
      <family val="2"/>
    </font>
    <font>
      <i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Calibri"/>
      <family val="2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4">
    <xf numFmtId="0" fontId="0" fillId="0" borderId="0" xfId="0"/>
    <xf numFmtId="0" fontId="7" fillId="0" borderId="0" xfId="0" applyFont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2" xfId="1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0" xfId="0" applyFont="1" applyFill="1"/>
    <xf numFmtId="0" fontId="9" fillId="0" borderId="0" xfId="0" applyFont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8" fillId="0" borderId="0" xfId="0" applyFont="1"/>
    <xf numFmtId="3" fontId="17" fillId="0" borderId="2" xfId="0" applyNumberFormat="1" applyFont="1" applyBorder="1" applyAlignment="1">
      <alignment horizontal="center" vertical="center" wrapText="1"/>
    </xf>
    <xf numFmtId="164" fontId="17" fillId="0" borderId="2" xfId="0" applyNumberFormat="1" applyFont="1" applyBorder="1"/>
    <xf numFmtId="1" fontId="11" fillId="0" borderId="0" xfId="0" applyNumberFormat="1" applyFont="1"/>
    <xf numFmtId="1" fontId="10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3" fontId="19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164" fontId="6" fillId="0" borderId="0" xfId="0" applyNumberFormat="1" applyFont="1"/>
    <xf numFmtId="0" fontId="6" fillId="0" borderId="0" xfId="0" applyFont="1" applyAlignment="1">
      <alignment horizontal="left" vertical="top" wrapText="1"/>
    </xf>
    <xf numFmtId="164" fontId="10" fillId="0" borderId="0" xfId="0" applyNumberFormat="1" applyFont="1"/>
    <xf numFmtId="0" fontId="11" fillId="0" borderId="0" xfId="0" applyFont="1" applyAlignment="1">
      <alignment wrapText="1"/>
    </xf>
    <xf numFmtId="0" fontId="16" fillId="0" borderId="0" xfId="1"/>
    <xf numFmtId="0" fontId="16" fillId="0" borderId="0" xfId="1" applyAlignment="1">
      <alignment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2" xfId="1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164" fontId="17" fillId="0" borderId="11" xfId="0" applyNumberFormat="1" applyFont="1" applyBorder="1"/>
    <xf numFmtId="164" fontId="17" fillId="0" borderId="6" xfId="0" applyNumberFormat="1" applyFont="1" applyBorder="1"/>
    <xf numFmtId="164" fontId="17" fillId="0" borderId="15" xfId="0" applyNumberFormat="1" applyFont="1" applyBorder="1"/>
    <xf numFmtId="0" fontId="6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in.gov.ua/departament-informatsiinoi-diialnosti-ta-komunikatsii-z-hromadskistiu" TargetMode="External"/><Relationship Id="rId2" Type="http://schemas.openxmlformats.org/officeDocument/2006/relationships/hyperlink" Target="http://www.vin.gov.ua/departament-informatsiinoi-diialnosti-ta-komunikatsii-z-hromadskistiu" TargetMode="External"/><Relationship Id="rId1" Type="http://schemas.openxmlformats.org/officeDocument/2006/relationships/hyperlink" Target="http://www.vin.gov.ua/departament-informatsiinoi-diialnosti-ta-komunikatsii-z-hromadskisti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rozorro.gov.ua/tender/UA-2023-02-23-002554-a" TargetMode="External"/><Relationship Id="rId2" Type="http://schemas.openxmlformats.org/officeDocument/2006/relationships/hyperlink" Target="https://prozorro.gov.ua/tender/UA-2021-08-27-009485-a" TargetMode="External"/><Relationship Id="rId1" Type="http://schemas.openxmlformats.org/officeDocument/2006/relationships/hyperlink" Target="https://np.pl.ua/2023/06/na-poltavshchyni-planuiut-vstanovyty-wim-kompleksamy-na-trokh-dorohakh-mistsevoho-znachennia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U78"/>
  <sheetViews>
    <sheetView view="pageBreakPreview" topLeftCell="A46" zoomScale="55" zoomScaleNormal="75" zoomScaleSheetLayoutView="55" workbookViewId="0">
      <selection activeCell="B55" sqref="B55:B65"/>
    </sheetView>
  </sheetViews>
  <sheetFormatPr defaultRowHeight="14.4" x14ac:dyDescent="0.3"/>
  <cols>
    <col min="1" max="1" width="5.5546875" customWidth="1"/>
    <col min="2" max="2" width="24.5546875" customWidth="1"/>
    <col min="3" max="3" width="50.44140625" customWidth="1"/>
    <col min="4" max="4" width="10.33203125" customWidth="1"/>
    <col min="5" max="5" width="59.5546875" customWidth="1"/>
    <col min="6" max="6" width="16.5546875" customWidth="1"/>
    <col min="7" max="12" width="8.88671875" customWidth="1"/>
    <col min="13" max="13" width="30.5546875" customWidth="1"/>
    <col min="14" max="16" width="8.88671875" style="2" customWidth="1"/>
  </cols>
  <sheetData>
    <row r="1" spans="1:16" ht="15.6" x14ac:dyDescent="0.3">
      <c r="J1" s="94" t="s">
        <v>132</v>
      </c>
      <c r="K1" s="94"/>
      <c r="L1" s="94"/>
      <c r="M1" s="94"/>
    </row>
    <row r="2" spans="1:16" ht="19.5" customHeight="1" x14ac:dyDescent="0.3">
      <c r="J2" s="95"/>
      <c r="K2" s="95"/>
      <c r="L2" s="95"/>
      <c r="M2" s="95"/>
    </row>
    <row r="3" spans="1:16" ht="33.75" customHeight="1" x14ac:dyDescent="0.3">
      <c r="A3" s="96" t="s">
        <v>98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5" spans="1:16" ht="15" customHeight="1" x14ac:dyDescent="0.3">
      <c r="A5" s="97" t="s">
        <v>0</v>
      </c>
      <c r="B5" s="97" t="s">
        <v>1</v>
      </c>
      <c r="C5" s="97" t="s">
        <v>2</v>
      </c>
      <c r="D5" s="97" t="s">
        <v>3</v>
      </c>
      <c r="E5" s="97" t="s">
        <v>4</v>
      </c>
      <c r="F5" s="97" t="s">
        <v>5</v>
      </c>
      <c r="G5" s="102" t="s">
        <v>6</v>
      </c>
      <c r="H5" s="103"/>
      <c r="I5" s="103"/>
      <c r="J5" s="103"/>
      <c r="K5" s="103"/>
      <c r="L5" s="104"/>
      <c r="M5" s="97" t="s">
        <v>7</v>
      </c>
    </row>
    <row r="6" spans="1:16" ht="15.6" x14ac:dyDescent="0.3">
      <c r="A6" s="98"/>
      <c r="B6" s="98"/>
      <c r="C6" s="98"/>
      <c r="D6" s="98"/>
      <c r="E6" s="98"/>
      <c r="F6" s="98"/>
      <c r="G6" s="5" t="s">
        <v>8</v>
      </c>
      <c r="H6" s="5">
        <v>2018</v>
      </c>
      <c r="I6" s="5">
        <v>2019</v>
      </c>
      <c r="J6" s="5">
        <v>2020</v>
      </c>
      <c r="K6" s="5">
        <v>2021</v>
      </c>
      <c r="L6" s="5">
        <v>2022</v>
      </c>
      <c r="M6" s="98"/>
    </row>
    <row r="7" spans="1:16" s="13" customFormat="1" ht="15.6" x14ac:dyDescent="0.3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12"/>
      <c r="O7" s="12"/>
      <c r="P7" s="12"/>
    </row>
    <row r="8" spans="1:16" ht="93" customHeight="1" x14ac:dyDescent="0.3">
      <c r="A8" s="100" t="s">
        <v>9</v>
      </c>
      <c r="B8" s="101" t="s">
        <v>10</v>
      </c>
      <c r="C8" s="14" t="s">
        <v>11</v>
      </c>
      <c r="D8" s="15" t="s">
        <v>133</v>
      </c>
      <c r="E8" s="14" t="s">
        <v>105</v>
      </c>
      <c r="F8" s="15" t="s">
        <v>12</v>
      </c>
      <c r="G8" s="6"/>
      <c r="H8" s="6"/>
      <c r="I8" s="6"/>
      <c r="J8" s="6"/>
      <c r="K8" s="6"/>
      <c r="L8" s="6"/>
      <c r="M8" s="14" t="s">
        <v>13</v>
      </c>
    </row>
    <row r="9" spans="1:16" ht="119.25" customHeight="1" x14ac:dyDescent="0.3">
      <c r="A9" s="100"/>
      <c r="B9" s="101"/>
      <c r="C9" s="14" t="s">
        <v>14</v>
      </c>
      <c r="D9" s="100" t="s">
        <v>15</v>
      </c>
      <c r="E9" s="14" t="s">
        <v>16</v>
      </c>
      <c r="F9" s="15" t="s">
        <v>12</v>
      </c>
      <c r="G9" s="6"/>
      <c r="H9" s="6"/>
      <c r="I9" s="6"/>
      <c r="J9" s="6"/>
      <c r="K9" s="6"/>
      <c r="L9" s="6"/>
      <c r="M9" s="14" t="s">
        <v>17</v>
      </c>
    </row>
    <row r="10" spans="1:16" ht="46.8" x14ac:dyDescent="0.3">
      <c r="A10" s="100"/>
      <c r="B10" s="101"/>
      <c r="C10" s="14" t="s">
        <v>99</v>
      </c>
      <c r="D10" s="100"/>
      <c r="E10" s="14" t="s">
        <v>18</v>
      </c>
      <c r="F10" s="18" t="s">
        <v>12</v>
      </c>
      <c r="G10" s="15"/>
      <c r="H10" s="15"/>
      <c r="I10" s="15"/>
      <c r="J10" s="15"/>
      <c r="K10" s="15"/>
      <c r="L10" s="15"/>
      <c r="M10" s="99" t="s">
        <v>19</v>
      </c>
    </row>
    <row r="11" spans="1:16" ht="78" x14ac:dyDescent="0.3">
      <c r="A11" s="100"/>
      <c r="B11" s="101"/>
      <c r="C11" s="14" t="s">
        <v>20</v>
      </c>
      <c r="D11" s="100"/>
      <c r="E11" s="14" t="s">
        <v>105</v>
      </c>
      <c r="F11" s="18" t="s">
        <v>12</v>
      </c>
      <c r="G11" s="15"/>
      <c r="H11" s="15"/>
      <c r="I11" s="15"/>
      <c r="J11" s="15"/>
      <c r="K11" s="15"/>
      <c r="L11" s="15"/>
      <c r="M11" s="99"/>
    </row>
    <row r="12" spans="1:16" ht="93.6" x14ac:dyDescent="0.3">
      <c r="A12" s="100"/>
      <c r="B12" s="101"/>
      <c r="C12" s="14" t="s">
        <v>21</v>
      </c>
      <c r="D12" s="100"/>
      <c r="E12" s="99" t="s">
        <v>18</v>
      </c>
      <c r="F12" s="18" t="s">
        <v>12</v>
      </c>
      <c r="G12" s="15"/>
      <c r="H12" s="15"/>
      <c r="I12" s="15"/>
      <c r="J12" s="15"/>
      <c r="K12" s="15"/>
      <c r="L12" s="15"/>
      <c r="M12" s="14" t="s">
        <v>22</v>
      </c>
    </row>
    <row r="13" spans="1:16" ht="78" x14ac:dyDescent="0.3">
      <c r="A13" s="100"/>
      <c r="B13" s="101"/>
      <c r="C13" s="14" t="s">
        <v>23</v>
      </c>
      <c r="D13" s="15" t="s">
        <v>134</v>
      </c>
      <c r="E13" s="99"/>
      <c r="F13" s="18" t="s">
        <v>12</v>
      </c>
      <c r="G13" s="15"/>
      <c r="H13" s="15"/>
      <c r="I13" s="15"/>
      <c r="J13" s="15"/>
      <c r="K13" s="15"/>
      <c r="L13" s="15"/>
      <c r="M13" s="14" t="s">
        <v>24</v>
      </c>
    </row>
    <row r="14" spans="1:16" ht="46.8" x14ac:dyDescent="0.3">
      <c r="A14" s="100" t="s">
        <v>25</v>
      </c>
      <c r="B14" s="101" t="s">
        <v>26</v>
      </c>
      <c r="C14" s="7" t="s">
        <v>27</v>
      </c>
      <c r="D14" s="100" t="s">
        <v>15</v>
      </c>
      <c r="E14" s="99" t="s">
        <v>16</v>
      </c>
      <c r="F14" s="100" t="s">
        <v>12</v>
      </c>
      <c r="G14" s="100"/>
      <c r="H14" s="100"/>
      <c r="I14" s="100"/>
      <c r="J14" s="100"/>
      <c r="K14" s="100"/>
      <c r="L14" s="100"/>
      <c r="M14" s="99" t="s">
        <v>100</v>
      </c>
    </row>
    <row r="15" spans="1:16" ht="15.6" x14ac:dyDescent="0.3">
      <c r="A15" s="100"/>
      <c r="B15" s="101"/>
      <c r="C15" s="7" t="s">
        <v>28</v>
      </c>
      <c r="D15" s="100"/>
      <c r="E15" s="99"/>
      <c r="F15" s="100"/>
      <c r="G15" s="100"/>
      <c r="H15" s="100"/>
      <c r="I15" s="100"/>
      <c r="J15" s="100"/>
      <c r="K15" s="100"/>
      <c r="L15" s="100"/>
      <c r="M15" s="99"/>
    </row>
    <row r="16" spans="1:16" ht="31.2" x14ac:dyDescent="0.3">
      <c r="A16" s="100"/>
      <c r="B16" s="101"/>
      <c r="C16" s="7" t="s">
        <v>29</v>
      </c>
      <c r="D16" s="100"/>
      <c r="E16" s="99"/>
      <c r="F16" s="100"/>
      <c r="G16" s="100"/>
      <c r="H16" s="100"/>
      <c r="I16" s="100"/>
      <c r="J16" s="100"/>
      <c r="K16" s="100"/>
      <c r="L16" s="100"/>
      <c r="M16" s="99"/>
    </row>
    <row r="17" spans="1:21" ht="15.6" x14ac:dyDescent="0.3">
      <c r="A17" s="100"/>
      <c r="B17" s="101"/>
      <c r="C17" s="7" t="s">
        <v>30</v>
      </c>
      <c r="D17" s="100"/>
      <c r="E17" s="99"/>
      <c r="F17" s="100"/>
      <c r="G17" s="100"/>
      <c r="H17" s="100"/>
      <c r="I17" s="100"/>
      <c r="J17" s="100"/>
      <c r="K17" s="100"/>
      <c r="L17" s="100"/>
      <c r="M17" s="99"/>
    </row>
    <row r="18" spans="1:21" ht="15.6" x14ac:dyDescent="0.3">
      <c r="A18" s="100"/>
      <c r="B18" s="101"/>
      <c r="C18" s="7" t="s">
        <v>31</v>
      </c>
      <c r="D18" s="100"/>
      <c r="E18" s="99"/>
      <c r="F18" s="100"/>
      <c r="G18" s="100"/>
      <c r="H18" s="100"/>
      <c r="I18" s="100"/>
      <c r="J18" s="100"/>
      <c r="K18" s="100"/>
      <c r="L18" s="100"/>
      <c r="M18" s="99"/>
    </row>
    <row r="19" spans="1:21" ht="15.6" x14ac:dyDescent="0.3">
      <c r="A19" s="100"/>
      <c r="B19" s="101"/>
      <c r="C19" s="8" t="s">
        <v>32</v>
      </c>
      <c r="D19" s="100"/>
      <c r="E19" s="99"/>
      <c r="F19" s="100"/>
      <c r="G19" s="100"/>
      <c r="H19" s="100"/>
      <c r="I19" s="100"/>
      <c r="J19" s="100"/>
      <c r="K19" s="100"/>
      <c r="L19" s="100"/>
      <c r="M19" s="99"/>
    </row>
    <row r="20" spans="1:21" ht="15.75" customHeight="1" x14ac:dyDescent="0.3">
      <c r="A20" s="100"/>
      <c r="B20" s="101"/>
      <c r="C20" s="105" t="s">
        <v>33</v>
      </c>
      <c r="D20" s="100"/>
      <c r="E20" s="106" t="s">
        <v>107</v>
      </c>
      <c r="F20" s="100" t="s">
        <v>12</v>
      </c>
      <c r="G20" s="100"/>
      <c r="H20" s="100"/>
      <c r="I20" s="100"/>
      <c r="J20" s="100"/>
      <c r="K20" s="100"/>
      <c r="L20" s="100"/>
      <c r="M20" s="99" t="s">
        <v>34</v>
      </c>
    </row>
    <row r="21" spans="1:21" ht="94.5" customHeight="1" x14ac:dyDescent="0.3">
      <c r="A21" s="100"/>
      <c r="B21" s="101"/>
      <c r="C21" s="105"/>
      <c r="D21" s="100"/>
      <c r="E21" s="107"/>
      <c r="F21" s="100"/>
      <c r="G21" s="100"/>
      <c r="H21" s="100"/>
      <c r="I21" s="100"/>
      <c r="J21" s="100"/>
      <c r="K21" s="100"/>
      <c r="L21" s="100"/>
      <c r="M21" s="99"/>
    </row>
    <row r="22" spans="1:21" ht="151.5" customHeight="1" x14ac:dyDescent="0.3">
      <c r="A22" s="100"/>
      <c r="B22" s="101"/>
      <c r="C22" s="17" t="s">
        <v>106</v>
      </c>
      <c r="D22" s="100"/>
      <c r="E22" s="14" t="s">
        <v>35</v>
      </c>
      <c r="F22" s="15" t="s">
        <v>12</v>
      </c>
      <c r="G22" s="15"/>
      <c r="H22" s="15"/>
      <c r="I22" s="15"/>
      <c r="J22" s="15"/>
      <c r="K22" s="15"/>
      <c r="L22" s="15"/>
      <c r="M22" s="14" t="s">
        <v>36</v>
      </c>
    </row>
    <row r="23" spans="1:21" ht="109.2" x14ac:dyDescent="0.3">
      <c r="A23" s="100" t="s">
        <v>37</v>
      </c>
      <c r="B23" s="101" t="s">
        <v>38</v>
      </c>
      <c r="C23" s="14" t="s">
        <v>39</v>
      </c>
      <c r="D23" s="100" t="s">
        <v>15</v>
      </c>
      <c r="E23" s="14" t="s">
        <v>108</v>
      </c>
      <c r="F23" s="15" t="s">
        <v>43</v>
      </c>
      <c r="G23" s="15">
        <f t="shared" ref="G23:G40" si="0">H23+I23+J23+K23+L23</f>
        <v>500</v>
      </c>
      <c r="H23" s="15">
        <v>100</v>
      </c>
      <c r="I23" s="15">
        <v>100</v>
      </c>
      <c r="J23" s="15">
        <v>100</v>
      </c>
      <c r="K23" s="15">
        <v>100</v>
      </c>
      <c r="L23" s="15">
        <v>100</v>
      </c>
      <c r="M23" s="108" t="s">
        <v>42</v>
      </c>
      <c r="N23" s="20" t="s">
        <v>131</v>
      </c>
      <c r="O23" s="2">
        <f t="shared" ref="O23:T23" si="1">G36+G37+G40</f>
        <v>32500</v>
      </c>
      <c r="P23" s="2">
        <f t="shared" si="1"/>
        <v>6500</v>
      </c>
      <c r="Q23">
        <f t="shared" si="1"/>
        <v>6500</v>
      </c>
      <c r="R23">
        <f t="shared" si="1"/>
        <v>6500</v>
      </c>
      <c r="S23">
        <f t="shared" si="1"/>
        <v>6500</v>
      </c>
      <c r="T23">
        <f t="shared" si="1"/>
        <v>6500</v>
      </c>
    </row>
    <row r="24" spans="1:21" ht="31.5" customHeight="1" x14ac:dyDescent="0.3">
      <c r="A24" s="100"/>
      <c r="B24" s="101"/>
      <c r="C24" s="99" t="s">
        <v>40</v>
      </c>
      <c r="D24" s="100"/>
      <c r="E24" s="106" t="s">
        <v>109</v>
      </c>
      <c r="F24" s="15" t="s">
        <v>43</v>
      </c>
      <c r="G24" s="15">
        <f t="shared" si="0"/>
        <v>1500</v>
      </c>
      <c r="H24" s="15">
        <v>300</v>
      </c>
      <c r="I24" s="15">
        <v>300</v>
      </c>
      <c r="J24" s="15">
        <v>300</v>
      </c>
      <c r="K24" s="15">
        <v>300</v>
      </c>
      <c r="L24" s="15">
        <v>300</v>
      </c>
      <c r="M24" s="109"/>
      <c r="N24" s="2" t="s">
        <v>129</v>
      </c>
      <c r="O24" s="2">
        <f t="shared" ref="O24:T24" si="2">G23+G24+G27+G30+G33+G42</f>
        <v>5000</v>
      </c>
      <c r="P24" s="2">
        <f t="shared" si="2"/>
        <v>1000</v>
      </c>
      <c r="Q24">
        <f t="shared" si="2"/>
        <v>1000</v>
      </c>
      <c r="R24">
        <f t="shared" si="2"/>
        <v>1000</v>
      </c>
      <c r="S24">
        <f t="shared" si="2"/>
        <v>1000</v>
      </c>
      <c r="T24">
        <f t="shared" si="2"/>
        <v>1000</v>
      </c>
    </row>
    <row r="25" spans="1:21" ht="31.2" x14ac:dyDescent="0.3">
      <c r="A25" s="100"/>
      <c r="B25" s="101"/>
      <c r="C25" s="99"/>
      <c r="D25" s="100"/>
      <c r="E25" s="111"/>
      <c r="F25" s="15" t="s">
        <v>101</v>
      </c>
      <c r="G25" s="15">
        <f t="shared" si="0"/>
        <v>3000</v>
      </c>
      <c r="H25" s="15">
        <v>600</v>
      </c>
      <c r="I25" s="15">
        <v>600</v>
      </c>
      <c r="J25" s="15">
        <v>600</v>
      </c>
      <c r="K25" s="15">
        <v>600</v>
      </c>
      <c r="L25" s="15">
        <v>600</v>
      </c>
      <c r="M25" s="109"/>
      <c r="N25" s="2" t="s">
        <v>130</v>
      </c>
      <c r="O25" s="2">
        <f t="shared" ref="O25:T26" si="3">G25+G28+G31+G34+G38</f>
        <v>11500</v>
      </c>
      <c r="P25" s="2">
        <f t="shared" si="3"/>
        <v>2300</v>
      </c>
      <c r="Q25">
        <f t="shared" si="3"/>
        <v>2300</v>
      </c>
      <c r="R25">
        <f t="shared" si="3"/>
        <v>2300</v>
      </c>
      <c r="S25">
        <f t="shared" si="3"/>
        <v>2300</v>
      </c>
      <c r="T25">
        <f t="shared" si="3"/>
        <v>2300</v>
      </c>
    </row>
    <row r="26" spans="1:21" ht="103.5" customHeight="1" x14ac:dyDescent="0.3">
      <c r="A26" s="100"/>
      <c r="B26" s="101"/>
      <c r="C26" s="99"/>
      <c r="D26" s="100"/>
      <c r="E26" s="107"/>
      <c r="F26" s="19" t="s">
        <v>102</v>
      </c>
      <c r="G26" s="15">
        <f t="shared" si="0"/>
        <v>2500</v>
      </c>
      <c r="H26" s="15">
        <v>500</v>
      </c>
      <c r="I26" s="15">
        <v>500</v>
      </c>
      <c r="J26" s="15">
        <v>500</v>
      </c>
      <c r="K26" s="15">
        <v>500</v>
      </c>
      <c r="L26" s="15">
        <v>500</v>
      </c>
      <c r="M26" s="109"/>
      <c r="N26" s="2" t="s">
        <v>128</v>
      </c>
      <c r="O26" s="2">
        <f t="shared" si="3"/>
        <v>16000</v>
      </c>
      <c r="P26" s="2">
        <f t="shared" si="3"/>
        <v>3200</v>
      </c>
      <c r="Q26">
        <f t="shared" si="3"/>
        <v>3200</v>
      </c>
      <c r="R26">
        <f t="shared" si="3"/>
        <v>3200</v>
      </c>
      <c r="S26">
        <f t="shared" si="3"/>
        <v>3200</v>
      </c>
      <c r="T26">
        <f t="shared" si="3"/>
        <v>3200</v>
      </c>
    </row>
    <row r="27" spans="1:21" ht="47.25" customHeight="1" x14ac:dyDescent="0.3">
      <c r="A27" s="100"/>
      <c r="B27" s="101"/>
      <c r="C27" s="106" t="s">
        <v>45</v>
      </c>
      <c r="D27" s="100"/>
      <c r="E27" s="106" t="s">
        <v>109</v>
      </c>
      <c r="F27" s="15" t="s">
        <v>43</v>
      </c>
      <c r="G27" s="15">
        <f t="shared" si="0"/>
        <v>500</v>
      </c>
      <c r="H27" s="15">
        <v>100</v>
      </c>
      <c r="I27" s="15">
        <v>100</v>
      </c>
      <c r="J27" s="15">
        <v>100</v>
      </c>
      <c r="K27" s="15">
        <v>100</v>
      </c>
      <c r="L27" s="15">
        <v>100</v>
      </c>
      <c r="M27" s="109"/>
      <c r="O27" s="4">
        <f t="shared" ref="O27:T27" si="4">O26+O25+O24+O23</f>
        <v>65000</v>
      </c>
      <c r="P27" s="4">
        <f t="shared" si="4"/>
        <v>13000</v>
      </c>
      <c r="Q27" s="1">
        <f t="shared" si="4"/>
        <v>13000</v>
      </c>
      <c r="R27" s="1">
        <f t="shared" si="4"/>
        <v>13000</v>
      </c>
      <c r="S27" s="1">
        <f t="shared" si="4"/>
        <v>13000</v>
      </c>
      <c r="T27" s="1">
        <f t="shared" si="4"/>
        <v>13000</v>
      </c>
      <c r="U27" s="1"/>
    </row>
    <row r="28" spans="1:21" ht="31.2" x14ac:dyDescent="0.3">
      <c r="A28" s="100"/>
      <c r="B28" s="101"/>
      <c r="C28" s="111"/>
      <c r="D28" s="100"/>
      <c r="E28" s="111"/>
      <c r="F28" s="15" t="s">
        <v>101</v>
      </c>
      <c r="G28" s="15">
        <f t="shared" si="0"/>
        <v>1500</v>
      </c>
      <c r="H28" s="15">
        <v>300</v>
      </c>
      <c r="I28" s="15">
        <v>300</v>
      </c>
      <c r="J28" s="15">
        <v>300</v>
      </c>
      <c r="K28" s="15">
        <v>300</v>
      </c>
      <c r="L28" s="15">
        <v>300</v>
      </c>
      <c r="M28" s="109"/>
    </row>
    <row r="29" spans="1:21" ht="15.6" x14ac:dyDescent="0.3">
      <c r="A29" s="100"/>
      <c r="B29" s="101"/>
      <c r="C29" s="107"/>
      <c r="D29" s="100"/>
      <c r="E29" s="107"/>
      <c r="F29" s="19" t="s">
        <v>102</v>
      </c>
      <c r="G29" s="15">
        <f t="shared" si="0"/>
        <v>1000</v>
      </c>
      <c r="H29" s="15">
        <v>200</v>
      </c>
      <c r="I29" s="15">
        <v>200</v>
      </c>
      <c r="J29" s="15">
        <v>200</v>
      </c>
      <c r="K29" s="15">
        <v>200</v>
      </c>
      <c r="L29" s="15">
        <v>200</v>
      </c>
      <c r="M29" s="110"/>
    </row>
    <row r="30" spans="1:21" ht="78.75" customHeight="1" x14ac:dyDescent="0.3">
      <c r="A30" s="100"/>
      <c r="B30" s="101"/>
      <c r="C30" s="106" t="s">
        <v>97</v>
      </c>
      <c r="D30" s="100"/>
      <c r="E30" s="106" t="s">
        <v>110</v>
      </c>
      <c r="F30" s="15" t="s">
        <v>43</v>
      </c>
      <c r="G30" s="15">
        <f t="shared" si="0"/>
        <v>750</v>
      </c>
      <c r="H30" s="15">
        <v>150</v>
      </c>
      <c r="I30" s="15">
        <v>150</v>
      </c>
      <c r="J30" s="15">
        <v>150</v>
      </c>
      <c r="K30" s="15">
        <v>150</v>
      </c>
      <c r="L30" s="15">
        <v>150</v>
      </c>
      <c r="M30" s="108" t="s">
        <v>46</v>
      </c>
    </row>
    <row r="31" spans="1:21" ht="31.2" x14ac:dyDescent="0.3">
      <c r="A31" s="100"/>
      <c r="B31" s="101"/>
      <c r="C31" s="111"/>
      <c r="D31" s="100"/>
      <c r="E31" s="111"/>
      <c r="F31" s="15" t="s">
        <v>101</v>
      </c>
      <c r="G31" s="15">
        <f t="shared" si="0"/>
        <v>1000</v>
      </c>
      <c r="H31" s="15">
        <v>200</v>
      </c>
      <c r="I31" s="15">
        <v>200</v>
      </c>
      <c r="J31" s="15">
        <v>200</v>
      </c>
      <c r="K31" s="15">
        <v>200</v>
      </c>
      <c r="L31" s="15">
        <v>200</v>
      </c>
      <c r="M31" s="109"/>
    </row>
    <row r="32" spans="1:21" ht="15.6" x14ac:dyDescent="0.3">
      <c r="A32" s="100"/>
      <c r="B32" s="101"/>
      <c r="C32" s="107"/>
      <c r="D32" s="100"/>
      <c r="E32" s="107"/>
      <c r="F32" s="19" t="s">
        <v>102</v>
      </c>
      <c r="G32" s="15">
        <f t="shared" si="0"/>
        <v>1250</v>
      </c>
      <c r="H32" s="15">
        <v>250</v>
      </c>
      <c r="I32" s="15">
        <v>250</v>
      </c>
      <c r="J32" s="15">
        <v>250</v>
      </c>
      <c r="K32" s="15">
        <v>250</v>
      </c>
      <c r="L32" s="15">
        <v>250</v>
      </c>
      <c r="M32" s="110"/>
    </row>
    <row r="33" spans="1:21" ht="78.75" customHeight="1" x14ac:dyDescent="0.3">
      <c r="A33" s="100"/>
      <c r="B33" s="101"/>
      <c r="C33" s="106" t="s">
        <v>47</v>
      </c>
      <c r="D33" s="100"/>
      <c r="E33" s="106" t="s">
        <v>139</v>
      </c>
      <c r="F33" s="15" t="s">
        <v>43</v>
      </c>
      <c r="G33" s="15">
        <f t="shared" si="0"/>
        <v>750</v>
      </c>
      <c r="H33" s="15">
        <v>150</v>
      </c>
      <c r="I33" s="15">
        <v>150</v>
      </c>
      <c r="J33" s="15">
        <v>150</v>
      </c>
      <c r="K33" s="15">
        <v>150</v>
      </c>
      <c r="L33" s="15">
        <v>150</v>
      </c>
      <c r="M33" s="108" t="s">
        <v>48</v>
      </c>
    </row>
    <row r="34" spans="1:21" ht="31.2" x14ac:dyDescent="0.3">
      <c r="A34" s="100"/>
      <c r="B34" s="101"/>
      <c r="C34" s="111"/>
      <c r="D34" s="100"/>
      <c r="E34" s="111"/>
      <c r="F34" s="15" t="s">
        <v>101</v>
      </c>
      <c r="G34" s="15">
        <f t="shared" si="0"/>
        <v>1000</v>
      </c>
      <c r="H34" s="15">
        <v>200</v>
      </c>
      <c r="I34" s="15">
        <v>200</v>
      </c>
      <c r="J34" s="15">
        <v>200</v>
      </c>
      <c r="K34" s="15">
        <v>200</v>
      </c>
      <c r="L34" s="15">
        <v>200</v>
      </c>
      <c r="M34" s="109"/>
    </row>
    <row r="35" spans="1:21" ht="15.6" x14ac:dyDescent="0.3">
      <c r="A35" s="100"/>
      <c r="B35" s="101"/>
      <c r="C35" s="107"/>
      <c r="D35" s="100"/>
      <c r="E35" s="107"/>
      <c r="F35" s="19" t="s">
        <v>102</v>
      </c>
      <c r="G35" s="15">
        <f t="shared" si="0"/>
        <v>1250</v>
      </c>
      <c r="H35" s="15">
        <v>250</v>
      </c>
      <c r="I35" s="15">
        <v>250</v>
      </c>
      <c r="J35" s="15">
        <v>250</v>
      </c>
      <c r="K35" s="15">
        <v>250</v>
      </c>
      <c r="L35" s="15">
        <v>250</v>
      </c>
      <c r="M35" s="110"/>
    </row>
    <row r="36" spans="1:21" ht="140.4" x14ac:dyDescent="0.3">
      <c r="A36" s="100"/>
      <c r="B36" s="101"/>
      <c r="C36" s="14" t="s">
        <v>49</v>
      </c>
      <c r="D36" s="100"/>
      <c r="E36" s="14" t="s">
        <v>50</v>
      </c>
      <c r="F36" s="15" t="s">
        <v>41</v>
      </c>
      <c r="G36" s="15">
        <f t="shared" si="0"/>
        <v>2500</v>
      </c>
      <c r="H36" s="15">
        <v>500</v>
      </c>
      <c r="I36" s="15">
        <v>500</v>
      </c>
      <c r="J36" s="15">
        <v>500</v>
      </c>
      <c r="K36" s="15">
        <v>500</v>
      </c>
      <c r="L36" s="15">
        <v>500</v>
      </c>
      <c r="M36" s="14" t="s">
        <v>51</v>
      </c>
    </row>
    <row r="37" spans="1:21" ht="31.2" x14ac:dyDescent="0.3">
      <c r="A37" s="100"/>
      <c r="B37" s="101"/>
      <c r="C37" s="99" t="s">
        <v>52</v>
      </c>
      <c r="D37" s="100"/>
      <c r="E37" s="99" t="s">
        <v>136</v>
      </c>
      <c r="F37" s="15" t="s">
        <v>41</v>
      </c>
      <c r="G37" s="15">
        <f t="shared" si="0"/>
        <v>20000</v>
      </c>
      <c r="H37" s="15">
        <v>4000</v>
      </c>
      <c r="I37" s="15">
        <v>4000</v>
      </c>
      <c r="J37" s="15">
        <v>4000</v>
      </c>
      <c r="K37" s="15">
        <v>4000</v>
      </c>
      <c r="L37" s="15">
        <v>4000</v>
      </c>
      <c r="M37" s="99" t="s">
        <v>53</v>
      </c>
    </row>
    <row r="38" spans="1:21" ht="31.2" x14ac:dyDescent="0.3">
      <c r="A38" s="100"/>
      <c r="B38" s="101"/>
      <c r="C38" s="99"/>
      <c r="D38" s="100"/>
      <c r="E38" s="99"/>
      <c r="F38" s="15" t="s">
        <v>101</v>
      </c>
      <c r="G38" s="15">
        <f t="shared" si="0"/>
        <v>5000</v>
      </c>
      <c r="H38" s="15">
        <v>1000</v>
      </c>
      <c r="I38" s="15">
        <v>1000</v>
      </c>
      <c r="J38" s="15">
        <v>1000</v>
      </c>
      <c r="K38" s="15">
        <v>1000</v>
      </c>
      <c r="L38" s="15">
        <v>1000</v>
      </c>
      <c r="M38" s="99"/>
    </row>
    <row r="39" spans="1:21" ht="15.6" x14ac:dyDescent="0.3">
      <c r="A39" s="100"/>
      <c r="B39" s="101"/>
      <c r="C39" s="99"/>
      <c r="D39" s="100"/>
      <c r="E39" s="99"/>
      <c r="F39" s="19" t="s">
        <v>102</v>
      </c>
      <c r="G39" s="15">
        <f t="shared" si="0"/>
        <v>10000</v>
      </c>
      <c r="H39" s="15">
        <v>2000</v>
      </c>
      <c r="I39" s="15">
        <v>2000</v>
      </c>
      <c r="J39" s="15">
        <v>2000</v>
      </c>
      <c r="K39" s="15">
        <v>2000</v>
      </c>
      <c r="L39" s="15">
        <v>2000</v>
      </c>
      <c r="M39" s="99"/>
    </row>
    <row r="40" spans="1:21" ht="93.6" x14ac:dyDescent="0.3">
      <c r="A40" s="100"/>
      <c r="B40" s="101"/>
      <c r="C40" s="14" t="s">
        <v>54</v>
      </c>
      <c r="D40" s="100"/>
      <c r="E40" s="14" t="s">
        <v>135</v>
      </c>
      <c r="F40" s="15" t="s">
        <v>41</v>
      </c>
      <c r="G40" s="15">
        <f t="shared" si="0"/>
        <v>10000</v>
      </c>
      <c r="H40" s="15">
        <v>2000</v>
      </c>
      <c r="I40" s="15">
        <v>2000</v>
      </c>
      <c r="J40" s="15">
        <v>2000</v>
      </c>
      <c r="K40" s="15">
        <v>2000</v>
      </c>
      <c r="L40" s="15">
        <v>2000</v>
      </c>
      <c r="M40" s="14" t="s">
        <v>55</v>
      </c>
    </row>
    <row r="41" spans="1:21" ht="109.2" x14ac:dyDescent="0.3">
      <c r="A41" s="100"/>
      <c r="B41" s="101"/>
      <c r="C41" s="14" t="s">
        <v>56</v>
      </c>
      <c r="D41" s="100"/>
      <c r="E41" s="14" t="s">
        <v>111</v>
      </c>
      <c r="F41" s="15" t="s">
        <v>12</v>
      </c>
      <c r="G41" s="15"/>
      <c r="H41" s="15"/>
      <c r="I41" s="15"/>
      <c r="J41" s="15"/>
      <c r="K41" s="15"/>
      <c r="L41" s="15"/>
      <c r="M41" s="14" t="s">
        <v>57</v>
      </c>
    </row>
    <row r="42" spans="1:21" ht="31.5" customHeight="1" x14ac:dyDescent="0.3">
      <c r="A42" s="100"/>
      <c r="B42" s="101"/>
      <c r="C42" s="99" t="s">
        <v>58</v>
      </c>
      <c r="D42" s="100"/>
      <c r="E42" s="106" t="s">
        <v>103</v>
      </c>
      <c r="F42" s="108" t="s">
        <v>43</v>
      </c>
      <c r="G42" s="100">
        <f>H42+I42+J42+K42+L42</f>
        <v>1000</v>
      </c>
      <c r="H42" s="100">
        <v>200</v>
      </c>
      <c r="I42" s="100">
        <v>200</v>
      </c>
      <c r="J42" s="100">
        <v>200</v>
      </c>
      <c r="K42" s="100">
        <v>200</v>
      </c>
      <c r="L42" s="100">
        <v>200</v>
      </c>
      <c r="M42" s="99" t="s">
        <v>59</v>
      </c>
    </row>
    <row r="43" spans="1:21" ht="31.5" customHeight="1" x14ac:dyDescent="0.3">
      <c r="A43" s="100"/>
      <c r="B43" s="101"/>
      <c r="C43" s="99"/>
      <c r="D43" s="100"/>
      <c r="E43" s="107"/>
      <c r="F43" s="110"/>
      <c r="G43" s="100"/>
      <c r="H43" s="100"/>
      <c r="I43" s="100"/>
      <c r="J43" s="100"/>
      <c r="K43" s="100"/>
      <c r="L43" s="100"/>
      <c r="M43" s="99"/>
    </row>
    <row r="44" spans="1:21" ht="93.6" x14ac:dyDescent="0.3">
      <c r="A44" s="100"/>
      <c r="B44" s="101"/>
      <c r="C44" s="14" t="s">
        <v>60</v>
      </c>
      <c r="D44" s="15"/>
      <c r="E44" s="14" t="s">
        <v>112</v>
      </c>
      <c r="F44" s="15" t="s">
        <v>12</v>
      </c>
      <c r="G44" s="15"/>
      <c r="H44" s="15"/>
      <c r="I44" s="15"/>
      <c r="J44" s="15"/>
      <c r="K44" s="15"/>
      <c r="L44" s="15"/>
      <c r="M44" s="106" t="s">
        <v>64</v>
      </c>
    </row>
    <row r="45" spans="1:21" ht="63" customHeight="1" x14ac:dyDescent="0.3">
      <c r="A45" s="100" t="s">
        <v>61</v>
      </c>
      <c r="B45" s="97" t="s">
        <v>62</v>
      </c>
      <c r="C45" s="99" t="s">
        <v>63</v>
      </c>
      <c r="D45" s="100" t="s">
        <v>15</v>
      </c>
      <c r="E45" s="9" t="s">
        <v>114</v>
      </c>
      <c r="F45" s="100" t="s">
        <v>43</v>
      </c>
      <c r="G45" s="100">
        <f>H45+I45+J45+K45+L45</f>
        <v>500</v>
      </c>
      <c r="H45" s="100">
        <v>100</v>
      </c>
      <c r="I45" s="100">
        <v>100</v>
      </c>
      <c r="J45" s="100">
        <v>100</v>
      </c>
      <c r="K45" s="100">
        <v>100</v>
      </c>
      <c r="L45" s="100">
        <v>100</v>
      </c>
      <c r="M45" s="111"/>
      <c r="O45" s="112" t="s">
        <v>43</v>
      </c>
      <c r="P45" s="2">
        <f t="shared" ref="P45:U45" si="5">G45+G47+G50</f>
        <v>1500</v>
      </c>
      <c r="Q45">
        <f t="shared" si="5"/>
        <v>300</v>
      </c>
      <c r="R45">
        <f t="shared" si="5"/>
        <v>300</v>
      </c>
      <c r="S45">
        <f t="shared" si="5"/>
        <v>300</v>
      </c>
      <c r="T45">
        <f t="shared" si="5"/>
        <v>300</v>
      </c>
      <c r="U45">
        <f t="shared" si="5"/>
        <v>300</v>
      </c>
    </row>
    <row r="46" spans="1:21" ht="31.2" x14ac:dyDescent="0.3">
      <c r="A46" s="100"/>
      <c r="B46" s="113"/>
      <c r="C46" s="99"/>
      <c r="D46" s="100"/>
      <c r="E46" s="7" t="s">
        <v>113</v>
      </c>
      <c r="F46" s="100"/>
      <c r="G46" s="100"/>
      <c r="H46" s="100"/>
      <c r="I46" s="100"/>
      <c r="J46" s="100"/>
      <c r="K46" s="100"/>
      <c r="L46" s="100"/>
      <c r="M46" s="107"/>
      <c r="O46" s="112"/>
    </row>
    <row r="47" spans="1:21" ht="78.75" customHeight="1" x14ac:dyDescent="0.3">
      <c r="A47" s="100"/>
      <c r="B47" s="113"/>
      <c r="C47" s="106" t="s">
        <v>65</v>
      </c>
      <c r="D47" s="100"/>
      <c r="E47" s="106" t="s">
        <v>137</v>
      </c>
      <c r="F47" s="15" t="s">
        <v>43</v>
      </c>
      <c r="G47" s="15">
        <f>H47+I47+J47+K47+L47</f>
        <v>500</v>
      </c>
      <c r="H47" s="15">
        <v>100</v>
      </c>
      <c r="I47" s="15">
        <v>100</v>
      </c>
      <c r="J47" s="15">
        <v>100</v>
      </c>
      <c r="K47" s="15">
        <v>100</v>
      </c>
      <c r="L47" s="15">
        <v>100</v>
      </c>
      <c r="M47" s="106" t="s">
        <v>115</v>
      </c>
      <c r="O47" s="20" t="s">
        <v>101</v>
      </c>
      <c r="P47" s="2">
        <f t="shared" ref="P47:U47" si="6">G48+G51+G53+G54</f>
        <v>8500</v>
      </c>
      <c r="Q47">
        <f t="shared" si="6"/>
        <v>1700</v>
      </c>
      <c r="R47">
        <f t="shared" si="6"/>
        <v>1700</v>
      </c>
      <c r="S47">
        <f t="shared" si="6"/>
        <v>1700</v>
      </c>
      <c r="T47">
        <f t="shared" si="6"/>
        <v>1700</v>
      </c>
      <c r="U47">
        <f t="shared" si="6"/>
        <v>1700</v>
      </c>
    </row>
    <row r="48" spans="1:21" ht="31.2" x14ac:dyDescent="0.3">
      <c r="A48" s="100"/>
      <c r="B48" s="113"/>
      <c r="C48" s="111"/>
      <c r="D48" s="100"/>
      <c r="E48" s="111"/>
      <c r="F48" s="15" t="s">
        <v>101</v>
      </c>
      <c r="G48" s="15">
        <f t="shared" ref="G48:G54" si="7">H48+I48+J48+K48+L48</f>
        <v>1500</v>
      </c>
      <c r="H48" s="15">
        <v>300</v>
      </c>
      <c r="I48" s="15">
        <v>300</v>
      </c>
      <c r="J48" s="15">
        <v>300</v>
      </c>
      <c r="K48" s="15">
        <v>300</v>
      </c>
      <c r="L48" s="15">
        <v>300</v>
      </c>
      <c r="M48" s="111"/>
      <c r="O48" s="3" t="s">
        <v>102</v>
      </c>
      <c r="P48" s="2">
        <f t="shared" ref="P48:U48" si="8">G49+G52</f>
        <v>2000</v>
      </c>
      <c r="Q48">
        <f t="shared" si="8"/>
        <v>400</v>
      </c>
      <c r="R48">
        <f t="shared" si="8"/>
        <v>400</v>
      </c>
      <c r="S48">
        <f t="shared" si="8"/>
        <v>400</v>
      </c>
      <c r="T48">
        <f t="shared" si="8"/>
        <v>400</v>
      </c>
      <c r="U48">
        <f t="shared" si="8"/>
        <v>400</v>
      </c>
    </row>
    <row r="49" spans="1:21" ht="15.6" x14ac:dyDescent="0.3">
      <c r="A49" s="100"/>
      <c r="B49" s="113"/>
      <c r="C49" s="107"/>
      <c r="D49" s="100"/>
      <c r="E49" s="107"/>
      <c r="F49" s="19" t="s">
        <v>102</v>
      </c>
      <c r="G49" s="15">
        <f t="shared" si="7"/>
        <v>1000</v>
      </c>
      <c r="H49" s="15">
        <v>200</v>
      </c>
      <c r="I49" s="15">
        <v>200</v>
      </c>
      <c r="J49" s="15">
        <v>200</v>
      </c>
      <c r="K49" s="15">
        <v>200</v>
      </c>
      <c r="L49" s="15">
        <v>200</v>
      </c>
      <c r="M49" s="111"/>
      <c r="P49" s="4">
        <f t="shared" ref="P49:U49" si="9">P45+P47+P48</f>
        <v>12000</v>
      </c>
      <c r="Q49" s="1">
        <f t="shared" si="9"/>
        <v>2400</v>
      </c>
      <c r="R49" s="1">
        <f t="shared" si="9"/>
        <v>2400</v>
      </c>
      <c r="S49" s="1">
        <f t="shared" si="9"/>
        <v>2400</v>
      </c>
      <c r="T49" s="1">
        <f t="shared" si="9"/>
        <v>2400</v>
      </c>
      <c r="U49" s="1">
        <f t="shared" si="9"/>
        <v>2400</v>
      </c>
    </row>
    <row r="50" spans="1:21" ht="94.5" customHeight="1" x14ac:dyDescent="0.3">
      <c r="A50" s="100"/>
      <c r="B50" s="113"/>
      <c r="C50" s="106" t="s">
        <v>66</v>
      </c>
      <c r="D50" s="100"/>
      <c r="E50" s="106" t="s">
        <v>137</v>
      </c>
      <c r="F50" s="15" t="s">
        <v>43</v>
      </c>
      <c r="G50" s="15">
        <f t="shared" si="7"/>
        <v>500</v>
      </c>
      <c r="H50" s="15">
        <v>100</v>
      </c>
      <c r="I50" s="15">
        <v>100</v>
      </c>
      <c r="J50" s="15">
        <v>100</v>
      </c>
      <c r="K50" s="15">
        <v>100</v>
      </c>
      <c r="L50" s="15">
        <v>100</v>
      </c>
      <c r="M50" s="111"/>
    </row>
    <row r="51" spans="1:21" ht="31.2" x14ac:dyDescent="0.3">
      <c r="A51" s="100"/>
      <c r="B51" s="113"/>
      <c r="C51" s="111"/>
      <c r="D51" s="100"/>
      <c r="E51" s="111"/>
      <c r="F51" s="15" t="s">
        <v>101</v>
      </c>
      <c r="G51" s="15">
        <f t="shared" si="7"/>
        <v>1500</v>
      </c>
      <c r="H51" s="15">
        <v>300</v>
      </c>
      <c r="I51" s="15">
        <v>300</v>
      </c>
      <c r="J51" s="15">
        <v>300</v>
      </c>
      <c r="K51" s="15">
        <v>300</v>
      </c>
      <c r="L51" s="15">
        <v>300</v>
      </c>
      <c r="M51" s="111"/>
    </row>
    <row r="52" spans="1:21" ht="15.6" x14ac:dyDescent="0.3">
      <c r="A52" s="100"/>
      <c r="B52" s="113"/>
      <c r="C52" s="107"/>
      <c r="D52" s="100"/>
      <c r="E52" s="107"/>
      <c r="F52" s="19" t="s">
        <v>102</v>
      </c>
      <c r="G52" s="15">
        <f t="shared" si="7"/>
        <v>1000</v>
      </c>
      <c r="H52" s="15">
        <v>200</v>
      </c>
      <c r="I52" s="15">
        <v>200</v>
      </c>
      <c r="J52" s="15">
        <v>200</v>
      </c>
      <c r="K52" s="15">
        <v>200</v>
      </c>
      <c r="L52" s="15">
        <v>200</v>
      </c>
      <c r="M52" s="107"/>
    </row>
    <row r="53" spans="1:21" ht="93.6" x14ac:dyDescent="0.3">
      <c r="A53" s="100"/>
      <c r="B53" s="113"/>
      <c r="C53" s="14" t="s">
        <v>67</v>
      </c>
      <c r="D53" s="100"/>
      <c r="E53" s="14" t="s">
        <v>138</v>
      </c>
      <c r="F53" s="15" t="s">
        <v>101</v>
      </c>
      <c r="G53" s="15">
        <f t="shared" si="7"/>
        <v>3250</v>
      </c>
      <c r="H53" s="15">
        <v>650</v>
      </c>
      <c r="I53" s="15">
        <v>650</v>
      </c>
      <c r="J53" s="15">
        <v>650</v>
      </c>
      <c r="K53" s="15">
        <v>650</v>
      </c>
      <c r="L53" s="15">
        <v>650</v>
      </c>
      <c r="M53" s="14" t="s">
        <v>68</v>
      </c>
    </row>
    <row r="54" spans="1:21" ht="93.6" x14ac:dyDescent="0.3">
      <c r="A54" s="100"/>
      <c r="B54" s="98"/>
      <c r="C54" s="14" t="s">
        <v>69</v>
      </c>
      <c r="D54" s="15"/>
      <c r="E54" s="14" t="s">
        <v>138</v>
      </c>
      <c r="F54" s="15" t="s">
        <v>101</v>
      </c>
      <c r="G54" s="15">
        <f t="shared" si="7"/>
        <v>2250</v>
      </c>
      <c r="H54" s="15">
        <v>450</v>
      </c>
      <c r="I54" s="15">
        <v>450</v>
      </c>
      <c r="J54" s="15">
        <v>450</v>
      </c>
      <c r="K54" s="15">
        <v>450</v>
      </c>
      <c r="L54" s="15">
        <v>450</v>
      </c>
      <c r="M54" s="14" t="s">
        <v>117</v>
      </c>
    </row>
    <row r="55" spans="1:21" ht="62.4" x14ac:dyDescent="0.3">
      <c r="A55" s="108" t="s">
        <v>70</v>
      </c>
      <c r="B55" s="101" t="s">
        <v>71</v>
      </c>
      <c r="C55" s="14" t="s">
        <v>72</v>
      </c>
      <c r="D55" s="100" t="s">
        <v>15</v>
      </c>
      <c r="E55" s="99" t="s">
        <v>35</v>
      </c>
      <c r="F55" s="15" t="s">
        <v>12</v>
      </c>
      <c r="G55" s="15"/>
      <c r="H55" s="15"/>
      <c r="I55" s="15"/>
      <c r="J55" s="15"/>
      <c r="K55" s="15"/>
      <c r="L55" s="15"/>
      <c r="M55" s="14" t="s">
        <v>36</v>
      </c>
    </row>
    <row r="56" spans="1:21" ht="62.4" x14ac:dyDescent="0.3">
      <c r="A56" s="109"/>
      <c r="B56" s="101"/>
      <c r="C56" s="14" t="s">
        <v>73</v>
      </c>
      <c r="D56" s="100"/>
      <c r="E56" s="99"/>
      <c r="F56" s="15" t="s">
        <v>12</v>
      </c>
      <c r="G56" s="15"/>
      <c r="H56" s="15"/>
      <c r="I56" s="15"/>
      <c r="J56" s="15"/>
      <c r="K56" s="15"/>
      <c r="L56" s="15"/>
      <c r="M56" s="99" t="s">
        <v>74</v>
      </c>
    </row>
    <row r="57" spans="1:21" ht="140.4" x14ac:dyDescent="0.3">
      <c r="A57" s="109"/>
      <c r="B57" s="101"/>
      <c r="C57" s="14" t="s">
        <v>75</v>
      </c>
      <c r="D57" s="100"/>
      <c r="E57" s="99"/>
      <c r="F57" s="15" t="s">
        <v>12</v>
      </c>
      <c r="G57" s="15"/>
      <c r="H57" s="15"/>
      <c r="I57" s="15"/>
      <c r="J57" s="15"/>
      <c r="K57" s="15"/>
      <c r="L57" s="15"/>
      <c r="M57" s="99"/>
    </row>
    <row r="58" spans="1:21" ht="46.8" x14ac:dyDescent="0.3">
      <c r="A58" s="109"/>
      <c r="B58" s="101"/>
      <c r="C58" s="14" t="s">
        <v>76</v>
      </c>
      <c r="D58" s="100"/>
      <c r="E58" s="14" t="s">
        <v>116</v>
      </c>
      <c r="F58" s="15" t="s">
        <v>101</v>
      </c>
      <c r="G58" s="15">
        <v>11725</v>
      </c>
      <c r="H58" s="15">
        <v>2345</v>
      </c>
      <c r="I58" s="15">
        <v>2345</v>
      </c>
      <c r="J58" s="15">
        <v>2345</v>
      </c>
      <c r="K58" s="15">
        <v>2345</v>
      </c>
      <c r="L58" s="15">
        <v>2345</v>
      </c>
      <c r="M58" s="99" t="s">
        <v>77</v>
      </c>
      <c r="O58" s="20" t="s">
        <v>44</v>
      </c>
      <c r="P58" s="2">
        <f t="shared" ref="P58:U58" si="10">G58+G59+G62</f>
        <v>17853.5</v>
      </c>
      <c r="Q58">
        <f t="shared" si="10"/>
        <v>3140.7</v>
      </c>
      <c r="R58">
        <f t="shared" si="10"/>
        <v>3340.7</v>
      </c>
      <c r="S58">
        <f t="shared" si="10"/>
        <v>3590.7</v>
      </c>
      <c r="T58">
        <f t="shared" si="10"/>
        <v>3840.7</v>
      </c>
      <c r="U58">
        <f t="shared" si="10"/>
        <v>3940.7</v>
      </c>
    </row>
    <row r="59" spans="1:21" ht="93.6" x14ac:dyDescent="0.3">
      <c r="A59" s="109"/>
      <c r="B59" s="101"/>
      <c r="C59" s="14" t="s">
        <v>118</v>
      </c>
      <c r="D59" s="100"/>
      <c r="E59" s="14" t="s">
        <v>78</v>
      </c>
      <c r="F59" s="15" t="s">
        <v>101</v>
      </c>
      <c r="G59" s="15">
        <v>5650</v>
      </c>
      <c r="H59" s="15">
        <v>700</v>
      </c>
      <c r="I59" s="15">
        <v>900</v>
      </c>
      <c r="J59" s="15">
        <v>1150</v>
      </c>
      <c r="K59" s="15">
        <v>1400</v>
      </c>
      <c r="L59" s="15">
        <v>1500</v>
      </c>
      <c r="M59" s="99"/>
      <c r="O59" s="20" t="s">
        <v>43</v>
      </c>
      <c r="P59" s="2">
        <f t="shared" ref="P59:U59" si="11">G61</f>
        <v>37.5</v>
      </c>
      <c r="Q59">
        <f t="shared" si="11"/>
        <v>5.5</v>
      </c>
      <c r="R59">
        <f t="shared" si="11"/>
        <v>6.5</v>
      </c>
      <c r="S59">
        <f t="shared" si="11"/>
        <v>7.5</v>
      </c>
      <c r="T59">
        <f t="shared" si="11"/>
        <v>8.5</v>
      </c>
      <c r="U59">
        <f t="shared" si="11"/>
        <v>9.5</v>
      </c>
    </row>
    <row r="60" spans="1:21" ht="46.8" x14ac:dyDescent="0.3">
      <c r="A60" s="109"/>
      <c r="B60" s="101"/>
      <c r="C60" s="14" t="s">
        <v>79</v>
      </c>
      <c r="D60" s="100"/>
      <c r="E60" s="14" t="s">
        <v>119</v>
      </c>
      <c r="F60" s="15" t="s">
        <v>12</v>
      </c>
      <c r="G60" s="15"/>
      <c r="H60" s="15"/>
      <c r="I60" s="15"/>
      <c r="J60" s="15"/>
      <c r="K60" s="15"/>
      <c r="L60" s="15"/>
      <c r="M60" s="99"/>
      <c r="P60" s="4">
        <f t="shared" ref="P60:U60" si="12">P58+P59</f>
        <v>17891</v>
      </c>
      <c r="Q60" s="1">
        <f t="shared" si="12"/>
        <v>3146.2</v>
      </c>
      <c r="R60" s="1">
        <f t="shared" si="12"/>
        <v>3347.2</v>
      </c>
      <c r="S60" s="1">
        <f t="shared" si="12"/>
        <v>3598.2</v>
      </c>
      <c r="T60" s="1">
        <f t="shared" si="12"/>
        <v>3849.2</v>
      </c>
      <c r="U60" s="1">
        <f t="shared" si="12"/>
        <v>3950.2</v>
      </c>
    </row>
    <row r="61" spans="1:21" ht="31.2" x14ac:dyDescent="0.3">
      <c r="A61" s="109"/>
      <c r="B61" s="101"/>
      <c r="C61" s="99" t="s">
        <v>80</v>
      </c>
      <c r="D61" s="100"/>
      <c r="E61" s="99" t="s">
        <v>120</v>
      </c>
      <c r="F61" s="15" t="s">
        <v>43</v>
      </c>
      <c r="G61" s="15">
        <v>37.5</v>
      </c>
      <c r="H61" s="15">
        <v>5.5</v>
      </c>
      <c r="I61" s="15">
        <v>6.5</v>
      </c>
      <c r="J61" s="15">
        <v>7.5</v>
      </c>
      <c r="K61" s="15">
        <v>8.5</v>
      </c>
      <c r="L61" s="15">
        <v>9.5</v>
      </c>
      <c r="M61" s="99" t="s">
        <v>81</v>
      </c>
    </row>
    <row r="62" spans="1:21" ht="72.75" customHeight="1" x14ac:dyDescent="0.3">
      <c r="A62" s="109"/>
      <c r="B62" s="101"/>
      <c r="C62" s="99"/>
      <c r="D62" s="100"/>
      <c r="E62" s="99"/>
      <c r="F62" s="15" t="s">
        <v>44</v>
      </c>
      <c r="G62" s="15">
        <v>478.5</v>
      </c>
      <c r="H62" s="15">
        <v>95.7</v>
      </c>
      <c r="I62" s="15">
        <v>95.7</v>
      </c>
      <c r="J62" s="15">
        <v>95.7</v>
      </c>
      <c r="K62" s="15">
        <v>95.7</v>
      </c>
      <c r="L62" s="15">
        <v>95.7</v>
      </c>
      <c r="M62" s="99"/>
    </row>
    <row r="63" spans="1:21" ht="93.6" x14ac:dyDescent="0.3">
      <c r="A63" s="109"/>
      <c r="B63" s="101"/>
      <c r="C63" s="14" t="s">
        <v>82</v>
      </c>
      <c r="D63" s="100"/>
      <c r="E63" s="14" t="s">
        <v>83</v>
      </c>
      <c r="F63" s="15" t="s">
        <v>12</v>
      </c>
      <c r="G63" s="15"/>
      <c r="H63" s="15"/>
      <c r="I63" s="15"/>
      <c r="J63" s="15"/>
      <c r="K63" s="15"/>
      <c r="L63" s="15"/>
      <c r="M63" s="99" t="s">
        <v>84</v>
      </c>
    </row>
    <row r="64" spans="1:21" ht="78" x14ac:dyDescent="0.3">
      <c r="A64" s="109"/>
      <c r="B64" s="101"/>
      <c r="C64" s="14" t="s">
        <v>85</v>
      </c>
      <c r="D64" s="100"/>
      <c r="E64" s="14" t="s">
        <v>16</v>
      </c>
      <c r="F64" s="15" t="s">
        <v>12</v>
      </c>
      <c r="G64" s="15"/>
      <c r="H64" s="15"/>
      <c r="I64" s="15"/>
      <c r="J64" s="15"/>
      <c r="K64" s="15"/>
      <c r="L64" s="15"/>
      <c r="M64" s="99"/>
    </row>
    <row r="65" spans="1:21" ht="124.8" x14ac:dyDescent="0.3">
      <c r="A65" s="110"/>
      <c r="B65" s="101"/>
      <c r="C65" s="14" t="s">
        <v>86</v>
      </c>
      <c r="D65" s="100"/>
      <c r="E65" s="14" t="s">
        <v>87</v>
      </c>
      <c r="F65" s="15" t="s">
        <v>12</v>
      </c>
      <c r="G65" s="15"/>
      <c r="H65" s="15"/>
      <c r="I65" s="15"/>
      <c r="J65" s="15"/>
      <c r="K65" s="15"/>
      <c r="L65" s="15"/>
      <c r="M65" s="14" t="s">
        <v>88</v>
      </c>
    </row>
    <row r="66" spans="1:21" ht="124.8" x14ac:dyDescent="0.3">
      <c r="A66" s="108" t="s">
        <v>89</v>
      </c>
      <c r="B66" s="101" t="s">
        <v>90</v>
      </c>
      <c r="C66" s="14" t="s">
        <v>91</v>
      </c>
      <c r="D66" s="100" t="s">
        <v>92</v>
      </c>
      <c r="E66" s="10" t="s">
        <v>121</v>
      </c>
      <c r="F66" s="15" t="s">
        <v>12</v>
      </c>
      <c r="G66" s="15"/>
      <c r="H66" s="15"/>
      <c r="I66" s="15"/>
      <c r="J66" s="15"/>
      <c r="K66" s="15"/>
      <c r="L66" s="15"/>
      <c r="M66" s="99" t="s">
        <v>88</v>
      </c>
    </row>
    <row r="67" spans="1:21" ht="187.2" x14ac:dyDescent="0.3">
      <c r="A67" s="109"/>
      <c r="B67" s="101"/>
      <c r="C67" s="14" t="s">
        <v>93</v>
      </c>
      <c r="D67" s="100"/>
      <c r="E67" s="10" t="s">
        <v>122</v>
      </c>
      <c r="F67" s="15" t="s">
        <v>12</v>
      </c>
      <c r="G67" s="15"/>
      <c r="H67" s="15"/>
      <c r="I67" s="15"/>
      <c r="J67" s="15"/>
      <c r="K67" s="15"/>
      <c r="L67" s="15"/>
      <c r="M67" s="99"/>
      <c r="O67" s="20" t="s">
        <v>43</v>
      </c>
      <c r="P67" s="2">
        <f t="shared" ref="P67:U67" si="13">G68</f>
        <v>750</v>
      </c>
      <c r="Q67">
        <f t="shared" si="13"/>
        <v>150</v>
      </c>
      <c r="R67">
        <f t="shared" si="13"/>
        <v>150</v>
      </c>
      <c r="S67">
        <f t="shared" si="13"/>
        <v>150</v>
      </c>
      <c r="T67">
        <f t="shared" si="13"/>
        <v>150</v>
      </c>
      <c r="U67">
        <f t="shared" si="13"/>
        <v>150</v>
      </c>
    </row>
    <row r="68" spans="1:21" ht="174.75" customHeight="1" x14ac:dyDescent="0.3">
      <c r="A68" s="110"/>
      <c r="B68" s="101"/>
      <c r="C68" s="14" t="s">
        <v>94</v>
      </c>
      <c r="D68" s="100"/>
      <c r="E68" s="10" t="s">
        <v>122</v>
      </c>
      <c r="F68" s="15" t="s">
        <v>43</v>
      </c>
      <c r="G68" s="15">
        <f>H68+I68+J68+L68+K68</f>
        <v>750</v>
      </c>
      <c r="H68" s="15">
        <v>150</v>
      </c>
      <c r="I68" s="15">
        <v>150</v>
      </c>
      <c r="J68" s="15">
        <v>150</v>
      </c>
      <c r="K68" s="15">
        <v>150</v>
      </c>
      <c r="L68" s="15">
        <v>150</v>
      </c>
      <c r="M68" s="99"/>
    </row>
    <row r="69" spans="1:21" ht="62.4" x14ac:dyDescent="0.3">
      <c r="A69" s="14" t="s">
        <v>95</v>
      </c>
      <c r="B69" s="16" t="s">
        <v>104</v>
      </c>
      <c r="C69" s="14" t="s">
        <v>96</v>
      </c>
      <c r="D69" s="16"/>
      <c r="E69" s="14" t="s">
        <v>123</v>
      </c>
      <c r="F69" s="15" t="s">
        <v>43</v>
      </c>
      <c r="G69" s="15">
        <f>H69+I69+J69+L69+K69</f>
        <v>1500</v>
      </c>
      <c r="H69" s="15">
        <v>300</v>
      </c>
      <c r="I69" s="15">
        <v>300</v>
      </c>
      <c r="J69" s="15">
        <v>300</v>
      </c>
      <c r="K69" s="15">
        <v>300</v>
      </c>
      <c r="L69" s="15">
        <v>300</v>
      </c>
      <c r="M69" s="14" t="s">
        <v>124</v>
      </c>
      <c r="O69" s="20" t="s">
        <v>43</v>
      </c>
      <c r="P69" s="20">
        <f>Q69+R69+S69+U69+T69</f>
        <v>1500</v>
      </c>
      <c r="Q69" s="15">
        <v>300</v>
      </c>
      <c r="R69" s="15">
        <v>300</v>
      </c>
      <c r="S69" s="15">
        <v>300</v>
      </c>
      <c r="T69" s="15">
        <v>300</v>
      </c>
      <c r="U69" s="15">
        <v>300</v>
      </c>
    </row>
    <row r="74" spans="1:21" x14ac:dyDescent="0.3">
      <c r="N74" s="2" t="s">
        <v>125</v>
      </c>
      <c r="O74" s="2">
        <f t="shared" ref="O74:T74" si="14">O23</f>
        <v>32500</v>
      </c>
      <c r="P74" s="2">
        <f t="shared" si="14"/>
        <v>6500</v>
      </c>
      <c r="Q74">
        <f t="shared" si="14"/>
        <v>6500</v>
      </c>
      <c r="R74">
        <f t="shared" si="14"/>
        <v>6500</v>
      </c>
      <c r="S74">
        <f t="shared" si="14"/>
        <v>6500</v>
      </c>
      <c r="T74">
        <f t="shared" si="14"/>
        <v>6500</v>
      </c>
    </row>
    <row r="75" spans="1:21" x14ac:dyDescent="0.3">
      <c r="N75" s="2" t="s">
        <v>126</v>
      </c>
      <c r="O75" s="2">
        <f t="shared" ref="O75:T75" si="15">P69+P59+P45+O24+P67</f>
        <v>8787.5</v>
      </c>
      <c r="P75" s="2">
        <f t="shared" si="15"/>
        <v>1755.5</v>
      </c>
      <c r="Q75">
        <f t="shared" si="15"/>
        <v>1756.5</v>
      </c>
      <c r="R75">
        <f t="shared" si="15"/>
        <v>1757.5</v>
      </c>
      <c r="S75">
        <f t="shared" si="15"/>
        <v>1758.5</v>
      </c>
      <c r="T75">
        <f t="shared" si="15"/>
        <v>1759.5</v>
      </c>
    </row>
    <row r="76" spans="1:21" x14ac:dyDescent="0.3">
      <c r="N76" s="2" t="s">
        <v>127</v>
      </c>
      <c r="O76" s="2">
        <f t="shared" ref="O76:T76" si="16">P58+P47+O25</f>
        <v>37853.5</v>
      </c>
      <c r="P76" s="2">
        <f t="shared" si="16"/>
        <v>7140.7</v>
      </c>
      <c r="Q76">
        <f t="shared" si="16"/>
        <v>7340.7</v>
      </c>
      <c r="R76">
        <f t="shared" si="16"/>
        <v>7590.7</v>
      </c>
      <c r="S76">
        <f t="shared" si="16"/>
        <v>7840.7</v>
      </c>
      <c r="T76">
        <f t="shared" si="16"/>
        <v>7940.7</v>
      </c>
    </row>
    <row r="77" spans="1:21" x14ac:dyDescent="0.3">
      <c r="N77" s="2" t="s">
        <v>128</v>
      </c>
      <c r="O77" s="2">
        <f t="shared" ref="O77:T77" si="17">P48+O26</f>
        <v>18000</v>
      </c>
      <c r="P77" s="2">
        <f t="shared" si="17"/>
        <v>3600</v>
      </c>
      <c r="Q77">
        <f t="shared" si="17"/>
        <v>3600</v>
      </c>
      <c r="R77">
        <f t="shared" si="17"/>
        <v>3600</v>
      </c>
      <c r="S77">
        <f t="shared" si="17"/>
        <v>3600</v>
      </c>
      <c r="T77">
        <f t="shared" si="17"/>
        <v>3600</v>
      </c>
    </row>
    <row r="78" spans="1:21" x14ac:dyDescent="0.3">
      <c r="O78" s="4">
        <f t="shared" ref="O78:T78" si="18">O74+O75+O76+O77</f>
        <v>97141</v>
      </c>
      <c r="P78" s="4">
        <f t="shared" si="18"/>
        <v>18996.2</v>
      </c>
      <c r="Q78" s="1">
        <f t="shared" si="18"/>
        <v>19197.2</v>
      </c>
      <c r="R78" s="1">
        <f t="shared" si="18"/>
        <v>19448.2</v>
      </c>
      <c r="S78" s="1">
        <f t="shared" si="18"/>
        <v>19699.2</v>
      </c>
      <c r="T78" s="1">
        <f t="shared" si="18"/>
        <v>19800.2</v>
      </c>
      <c r="U78" s="1"/>
    </row>
  </sheetData>
  <mergeCells count="98">
    <mergeCell ref="A45:A54"/>
    <mergeCell ref="M56:M57"/>
    <mergeCell ref="M63:M64"/>
    <mergeCell ref="M66:M68"/>
    <mergeCell ref="A55:A65"/>
    <mergeCell ref="B55:B65"/>
    <mergeCell ref="D55:D65"/>
    <mergeCell ref="E55:E57"/>
    <mergeCell ref="A66:A68"/>
    <mergeCell ref="B66:B68"/>
    <mergeCell ref="D66:D68"/>
    <mergeCell ref="M58:M60"/>
    <mergeCell ref="B45:B54"/>
    <mergeCell ref="C61:C62"/>
    <mergeCell ref="E61:E62"/>
    <mergeCell ref="M61:M62"/>
    <mergeCell ref="M47:M52"/>
    <mergeCell ref="O45:O46"/>
    <mergeCell ref="G45:G46"/>
    <mergeCell ref="L45:L46"/>
    <mergeCell ref="H45:H46"/>
    <mergeCell ref="M44:M46"/>
    <mergeCell ref="I45:I46"/>
    <mergeCell ref="J45:J46"/>
    <mergeCell ref="K45:K46"/>
    <mergeCell ref="L42:L43"/>
    <mergeCell ref="M42:M43"/>
    <mergeCell ref="I42:I43"/>
    <mergeCell ref="H42:H43"/>
    <mergeCell ref="J42:J43"/>
    <mergeCell ref="E42:E43"/>
    <mergeCell ref="F42:F43"/>
    <mergeCell ref="G42:G43"/>
    <mergeCell ref="K42:K43"/>
    <mergeCell ref="C50:C52"/>
    <mergeCell ref="E50:E52"/>
    <mergeCell ref="C47:C49"/>
    <mergeCell ref="D47:D53"/>
    <mergeCell ref="E47:E49"/>
    <mergeCell ref="C45:C46"/>
    <mergeCell ref="D45:D46"/>
    <mergeCell ref="F45:F46"/>
    <mergeCell ref="E33:E35"/>
    <mergeCell ref="E24:E26"/>
    <mergeCell ref="E27:E29"/>
    <mergeCell ref="C37:C39"/>
    <mergeCell ref="E37:E39"/>
    <mergeCell ref="E30:E32"/>
    <mergeCell ref="A23:A44"/>
    <mergeCell ref="B23:B44"/>
    <mergeCell ref="D23:D43"/>
    <mergeCell ref="C30:C32"/>
    <mergeCell ref="C33:C35"/>
    <mergeCell ref="C24:C26"/>
    <mergeCell ref="C27:C29"/>
    <mergeCell ref="C42:C43"/>
    <mergeCell ref="M37:M39"/>
    <mergeCell ref="F14:F19"/>
    <mergeCell ref="G14:G19"/>
    <mergeCell ref="F20:F21"/>
    <mergeCell ref="G20:G21"/>
    <mergeCell ref="K14:K19"/>
    <mergeCell ref="L14:L19"/>
    <mergeCell ref="M14:M19"/>
    <mergeCell ref="H14:H19"/>
    <mergeCell ref="M23:M29"/>
    <mergeCell ref="M33:M35"/>
    <mergeCell ref="M30:M32"/>
    <mergeCell ref="K20:K21"/>
    <mergeCell ref="L20:L21"/>
    <mergeCell ref="M20:M21"/>
    <mergeCell ref="H20:H21"/>
    <mergeCell ref="A14:A22"/>
    <mergeCell ref="B14:B22"/>
    <mergeCell ref="C5:C6"/>
    <mergeCell ref="D5:D6"/>
    <mergeCell ref="G5:L5"/>
    <mergeCell ref="I14:I19"/>
    <mergeCell ref="J14:J19"/>
    <mergeCell ref="D14:D22"/>
    <mergeCell ref="E14:E19"/>
    <mergeCell ref="C20:C21"/>
    <mergeCell ref="E20:E21"/>
    <mergeCell ref="I20:I21"/>
    <mergeCell ref="J20:J21"/>
    <mergeCell ref="M10:M11"/>
    <mergeCell ref="E12:E13"/>
    <mergeCell ref="A8:A13"/>
    <mergeCell ref="B8:B13"/>
    <mergeCell ref="D9:D12"/>
    <mergeCell ref="J1:M1"/>
    <mergeCell ref="J2:M2"/>
    <mergeCell ref="A3:M3"/>
    <mergeCell ref="A5:A6"/>
    <mergeCell ref="B5:B6"/>
    <mergeCell ref="M5:M6"/>
    <mergeCell ref="E5:E6"/>
    <mergeCell ref="F5:F6"/>
  </mergeCells>
  <phoneticPr fontId="5" type="noConversion"/>
  <hyperlinks>
    <hyperlink ref="E66" r:id="rId1" display="http://www.vin.gov.ua/departament-informatsiinoi-diialnosti-ta-komunikatsii-z-hromadskistiu" xr:uid="{00000000-0004-0000-0000-000000000000}"/>
    <hyperlink ref="E67" r:id="rId2" display="http://www.vin.gov.ua/departament-informatsiinoi-diialnosti-ta-komunikatsii-z-hromadskistiu" xr:uid="{00000000-0004-0000-0000-000001000000}"/>
    <hyperlink ref="E68" r:id="rId3" display="http://www.vin.gov.ua/departament-informatsiinoi-diialnosti-ta-komunikatsii-z-hromadskistiu" xr:uid="{00000000-0004-0000-0000-000002000000}"/>
  </hyperlinks>
  <pageMargins left="0.7" right="0.7" top="0.75" bottom="0.75" header="0.3" footer="0.3"/>
  <pageSetup paperSize="9" scale="51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54"/>
  <sheetViews>
    <sheetView tabSelected="1" view="pageBreakPreview" zoomScale="130" zoomScaleNormal="75" zoomScaleSheetLayoutView="130" workbookViewId="0">
      <selection activeCell="A3" sqref="A3:M3"/>
    </sheetView>
  </sheetViews>
  <sheetFormatPr defaultColWidth="8.88671875" defaultRowHeight="66" customHeight="1" x14ac:dyDescent="0.3"/>
  <cols>
    <col min="1" max="1" width="5.5546875" style="27" customWidth="1"/>
    <col min="2" max="2" width="26.33203125" style="26" customWidth="1"/>
    <col min="3" max="3" width="50.44140625" style="26" customWidth="1"/>
    <col min="4" max="4" width="14.33203125" style="27" customWidth="1"/>
    <col min="5" max="5" width="62.33203125" style="28" customWidth="1"/>
    <col min="6" max="6" width="16.5546875" style="29" customWidth="1"/>
    <col min="7" max="7" width="10.44140625" style="37" bestFit="1" customWidth="1"/>
    <col min="8" max="9" width="9.33203125" style="26" bestFit="1" customWidth="1"/>
    <col min="10" max="10" width="9.44140625" style="26" customWidth="1"/>
    <col min="11" max="11" width="10.44140625" style="26" bestFit="1" customWidth="1"/>
    <col min="12" max="12" width="10.44140625" style="40" bestFit="1" customWidth="1"/>
    <col min="13" max="13" width="33.6640625" style="28" customWidth="1"/>
    <col min="14" max="14" width="77.109375" style="26" customWidth="1"/>
    <col min="15" max="15" width="13" style="25" customWidth="1"/>
    <col min="16" max="16" width="12.44140625" style="49" customWidth="1"/>
    <col min="17" max="17" width="9" style="49" customWidth="1"/>
    <col min="18" max="18" width="10.5546875" style="49" customWidth="1"/>
    <col min="19" max="19" width="11" style="49" customWidth="1"/>
    <col min="20" max="20" width="9" style="49" customWidth="1"/>
    <col min="21" max="21" width="10.109375" style="49" customWidth="1"/>
    <col min="22" max="22" width="6.5546875" style="26" customWidth="1"/>
    <col min="23" max="23" width="11.33203125" style="26" customWidth="1"/>
    <col min="24" max="16384" width="8.88671875" style="26"/>
  </cols>
  <sheetData>
    <row r="1" spans="1:21" ht="42.75" customHeight="1" x14ac:dyDescent="0.3">
      <c r="D1" s="26"/>
      <c r="E1" s="26"/>
      <c r="F1" s="46"/>
      <c r="K1" s="88" t="s">
        <v>213</v>
      </c>
      <c r="L1" s="89"/>
      <c r="M1" s="89"/>
      <c r="O1" s="48"/>
    </row>
    <row r="2" spans="1:21" ht="48" customHeight="1" x14ac:dyDescent="0.3">
      <c r="K2" s="89"/>
      <c r="L2" s="89"/>
      <c r="M2" s="89"/>
    </row>
    <row r="3" spans="1:21" ht="41.25" customHeight="1" x14ac:dyDescent="0.3">
      <c r="A3" s="91" t="s">
        <v>241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21" ht="15.75" customHeight="1" x14ac:dyDescent="0.3"/>
    <row r="5" spans="1:21" ht="15.6" x14ac:dyDescent="0.3">
      <c r="A5" s="90" t="s">
        <v>0</v>
      </c>
      <c r="B5" s="90" t="s">
        <v>141</v>
      </c>
      <c r="C5" s="90" t="s">
        <v>142</v>
      </c>
      <c r="D5" s="90" t="s">
        <v>3</v>
      </c>
      <c r="E5" s="90" t="s">
        <v>143</v>
      </c>
      <c r="F5" s="90" t="s">
        <v>5</v>
      </c>
      <c r="G5" s="90" t="s">
        <v>144</v>
      </c>
      <c r="H5" s="90"/>
      <c r="I5" s="90"/>
      <c r="J5" s="90"/>
      <c r="K5" s="90"/>
      <c r="L5" s="90"/>
      <c r="M5" s="90" t="s">
        <v>7</v>
      </c>
    </row>
    <row r="6" spans="1:21" ht="39" customHeight="1" x14ac:dyDescent="0.3">
      <c r="A6" s="90"/>
      <c r="B6" s="90"/>
      <c r="C6" s="90"/>
      <c r="D6" s="90"/>
      <c r="E6" s="90"/>
      <c r="F6" s="90"/>
      <c r="G6" s="30" t="s">
        <v>8</v>
      </c>
      <c r="H6" s="30">
        <v>2024</v>
      </c>
      <c r="I6" s="30">
        <v>2025</v>
      </c>
      <c r="J6" s="30">
        <v>2026</v>
      </c>
      <c r="K6" s="30">
        <v>2027</v>
      </c>
      <c r="L6" s="41">
        <v>2028</v>
      </c>
      <c r="M6" s="90"/>
    </row>
    <row r="7" spans="1:21" s="32" customFormat="1" ht="15.6" x14ac:dyDescent="0.3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42">
        <v>12</v>
      </c>
      <c r="M7" s="31">
        <v>14</v>
      </c>
      <c r="O7" s="25"/>
      <c r="P7" s="49"/>
      <c r="Q7" s="49"/>
      <c r="R7" s="49"/>
      <c r="S7" s="49"/>
      <c r="T7" s="49"/>
      <c r="U7" s="49"/>
    </row>
    <row r="8" spans="1:21" s="32" customFormat="1" ht="78" x14ac:dyDescent="0.3">
      <c r="A8" s="22">
        <v>1</v>
      </c>
      <c r="B8" s="75" t="s">
        <v>159</v>
      </c>
      <c r="C8" s="24" t="s">
        <v>178</v>
      </c>
      <c r="D8" s="22" t="s">
        <v>145</v>
      </c>
      <c r="E8" s="24" t="s">
        <v>221</v>
      </c>
      <c r="F8" s="24" t="s">
        <v>12</v>
      </c>
      <c r="G8" s="31"/>
      <c r="H8" s="31"/>
      <c r="I8" s="31"/>
      <c r="J8" s="31"/>
      <c r="K8" s="31"/>
      <c r="L8" s="42"/>
      <c r="M8" s="24" t="s">
        <v>179</v>
      </c>
      <c r="O8" s="25"/>
      <c r="P8" s="49"/>
      <c r="Q8" s="49"/>
      <c r="R8" s="49"/>
      <c r="S8" s="49"/>
      <c r="T8" s="49"/>
      <c r="U8" s="49"/>
    </row>
    <row r="9" spans="1:21" s="32" customFormat="1" ht="207.75" customHeight="1" x14ac:dyDescent="0.3">
      <c r="A9" s="22">
        <v>2</v>
      </c>
      <c r="B9" s="75"/>
      <c r="C9" s="24" t="s">
        <v>160</v>
      </c>
      <c r="D9" s="22" t="s">
        <v>145</v>
      </c>
      <c r="E9" s="24" t="s">
        <v>222</v>
      </c>
      <c r="F9" s="24" t="s">
        <v>12</v>
      </c>
      <c r="G9" s="31"/>
      <c r="H9" s="31"/>
      <c r="I9" s="31"/>
      <c r="J9" s="31"/>
      <c r="K9" s="31"/>
      <c r="L9" s="42"/>
      <c r="M9" s="21" t="s">
        <v>190</v>
      </c>
      <c r="N9" s="26"/>
      <c r="O9" s="25"/>
      <c r="P9" s="49"/>
      <c r="Q9" s="49"/>
      <c r="R9" s="49"/>
      <c r="S9" s="49"/>
      <c r="T9" s="49"/>
      <c r="U9" s="49"/>
    </row>
    <row r="10" spans="1:21" s="32" customFormat="1" ht="142.5" customHeight="1" x14ac:dyDescent="0.3">
      <c r="A10" s="22">
        <v>3</v>
      </c>
      <c r="B10" s="75"/>
      <c r="C10" s="24" t="s">
        <v>146</v>
      </c>
      <c r="D10" s="22" t="s">
        <v>145</v>
      </c>
      <c r="E10" s="24" t="s">
        <v>220</v>
      </c>
      <c r="F10" s="24" t="s">
        <v>12</v>
      </c>
      <c r="G10" s="31"/>
      <c r="H10" s="31"/>
      <c r="I10" s="31"/>
      <c r="J10" s="31"/>
      <c r="K10" s="31"/>
      <c r="L10" s="42"/>
      <c r="M10" s="21" t="s">
        <v>191</v>
      </c>
      <c r="O10" s="25"/>
      <c r="P10" s="49"/>
      <c r="Q10" s="49"/>
      <c r="R10" s="49"/>
      <c r="S10" s="49"/>
      <c r="T10" s="49"/>
      <c r="U10" s="49"/>
    </row>
    <row r="11" spans="1:21" s="32" customFormat="1" ht="106.2" customHeight="1" x14ac:dyDescent="0.3">
      <c r="A11" s="22">
        <v>4</v>
      </c>
      <c r="B11" s="75"/>
      <c r="C11" s="24" t="s">
        <v>180</v>
      </c>
      <c r="D11" s="22" t="s">
        <v>145</v>
      </c>
      <c r="E11" s="24" t="s">
        <v>223</v>
      </c>
      <c r="F11" s="24" t="s">
        <v>12</v>
      </c>
      <c r="G11" s="31"/>
      <c r="H11" s="31"/>
      <c r="I11" s="31"/>
      <c r="J11" s="31"/>
      <c r="K11" s="31"/>
      <c r="L11" s="42"/>
      <c r="M11" s="82" t="s">
        <v>192</v>
      </c>
      <c r="O11" s="25"/>
      <c r="P11" s="49"/>
      <c r="Q11" s="49"/>
      <c r="R11" s="49"/>
      <c r="S11" s="49"/>
      <c r="T11" s="49"/>
      <c r="U11" s="49"/>
    </row>
    <row r="12" spans="1:21" ht="39" customHeight="1" x14ac:dyDescent="0.3">
      <c r="A12" s="76">
        <v>5</v>
      </c>
      <c r="B12" s="75"/>
      <c r="C12" s="82" t="s">
        <v>150</v>
      </c>
      <c r="D12" s="76"/>
      <c r="E12" s="82" t="s">
        <v>224</v>
      </c>
      <c r="F12" s="24" t="s">
        <v>148</v>
      </c>
      <c r="G12" s="57">
        <f>H12+I12+J12+K12+L12</f>
        <v>500</v>
      </c>
      <c r="H12" s="57">
        <v>100</v>
      </c>
      <c r="I12" s="57">
        <v>100</v>
      </c>
      <c r="J12" s="57">
        <v>100</v>
      </c>
      <c r="K12" s="57">
        <v>100</v>
      </c>
      <c r="L12" s="57">
        <v>100</v>
      </c>
      <c r="M12" s="82"/>
    </row>
    <row r="13" spans="1:21" ht="36" customHeight="1" x14ac:dyDescent="0.3">
      <c r="A13" s="76"/>
      <c r="B13" s="75"/>
      <c r="C13" s="82"/>
      <c r="D13" s="76"/>
      <c r="E13" s="82"/>
      <c r="F13" s="24" t="s">
        <v>182</v>
      </c>
      <c r="G13" s="57">
        <f>H13+I13+J13+K13+L13</f>
        <v>11250</v>
      </c>
      <c r="H13" s="57">
        <v>2250</v>
      </c>
      <c r="I13" s="57">
        <v>2250</v>
      </c>
      <c r="J13" s="57">
        <v>2250</v>
      </c>
      <c r="K13" s="57">
        <v>2250</v>
      </c>
      <c r="L13" s="57">
        <v>2250</v>
      </c>
      <c r="M13" s="82"/>
    </row>
    <row r="14" spans="1:21" ht="62.25" customHeight="1" x14ac:dyDescent="0.3">
      <c r="A14" s="22">
        <v>6</v>
      </c>
      <c r="B14" s="75"/>
      <c r="C14" s="24" t="s">
        <v>181</v>
      </c>
      <c r="D14" s="22" t="s">
        <v>145</v>
      </c>
      <c r="E14" s="24" t="s">
        <v>224</v>
      </c>
      <c r="F14" s="24" t="s">
        <v>182</v>
      </c>
      <c r="G14" s="57">
        <f>H14+I14+J14+K14+L14</f>
        <v>10500</v>
      </c>
      <c r="H14" s="57">
        <v>2100</v>
      </c>
      <c r="I14" s="57">
        <v>2100</v>
      </c>
      <c r="J14" s="57">
        <v>2100</v>
      </c>
      <c r="K14" s="57">
        <v>2100</v>
      </c>
      <c r="L14" s="57">
        <v>2100</v>
      </c>
      <c r="M14" s="82"/>
      <c r="N14" s="54" t="s">
        <v>151</v>
      </c>
    </row>
    <row r="15" spans="1:21" ht="112.5" customHeight="1" x14ac:dyDescent="0.3">
      <c r="A15" s="22">
        <v>7</v>
      </c>
      <c r="B15" s="75" t="s">
        <v>185</v>
      </c>
      <c r="C15" s="24" t="s">
        <v>184</v>
      </c>
      <c r="D15" s="22" t="s">
        <v>145</v>
      </c>
      <c r="E15" s="24" t="s">
        <v>225</v>
      </c>
      <c r="F15" s="24" t="s">
        <v>12</v>
      </c>
      <c r="G15" s="47"/>
      <c r="H15" s="23"/>
      <c r="I15" s="23"/>
      <c r="J15" s="23"/>
      <c r="K15" s="23"/>
      <c r="L15" s="43"/>
      <c r="M15" s="24" t="s">
        <v>183</v>
      </c>
      <c r="N15" s="40"/>
      <c r="O15" s="50"/>
    </row>
    <row r="16" spans="1:21" ht="111.75" customHeight="1" x14ac:dyDescent="0.3">
      <c r="A16" s="22">
        <v>8</v>
      </c>
      <c r="B16" s="75"/>
      <c r="C16" s="24" t="s">
        <v>164</v>
      </c>
      <c r="D16" s="22" t="s">
        <v>145</v>
      </c>
      <c r="E16" s="24" t="s">
        <v>226</v>
      </c>
      <c r="F16" s="24" t="s">
        <v>12</v>
      </c>
      <c r="G16" s="47"/>
      <c r="H16" s="23"/>
      <c r="I16" s="23"/>
      <c r="J16" s="23"/>
      <c r="K16" s="23"/>
      <c r="L16" s="43"/>
      <c r="M16" s="24" t="s">
        <v>193</v>
      </c>
      <c r="N16" s="40"/>
      <c r="O16" s="50"/>
    </row>
    <row r="17" spans="1:21" ht="153.75" customHeight="1" x14ac:dyDescent="0.3">
      <c r="A17" s="22">
        <v>9</v>
      </c>
      <c r="B17" s="75"/>
      <c r="C17" s="24" t="s">
        <v>161</v>
      </c>
      <c r="D17" s="22" t="s">
        <v>145</v>
      </c>
      <c r="E17" s="24" t="s">
        <v>215</v>
      </c>
      <c r="F17" s="24" t="s">
        <v>12</v>
      </c>
      <c r="G17" s="47"/>
      <c r="H17" s="23"/>
      <c r="I17" s="23"/>
      <c r="J17" s="23"/>
      <c r="K17" s="23"/>
      <c r="L17" s="43"/>
      <c r="M17" s="24" t="s">
        <v>194</v>
      </c>
      <c r="P17" s="51"/>
      <c r="Q17" s="51"/>
      <c r="R17" s="51"/>
      <c r="S17" s="51"/>
      <c r="T17" s="51"/>
      <c r="U17" s="51"/>
    </row>
    <row r="18" spans="1:21" ht="129" customHeight="1" x14ac:dyDescent="0.3">
      <c r="A18" s="22">
        <v>10</v>
      </c>
      <c r="B18" s="75"/>
      <c r="C18" s="24" t="s">
        <v>214</v>
      </c>
      <c r="D18" s="22" t="s">
        <v>145</v>
      </c>
      <c r="E18" s="24" t="s">
        <v>227</v>
      </c>
      <c r="F18" s="24" t="s">
        <v>12</v>
      </c>
      <c r="G18" s="47"/>
      <c r="H18" s="23"/>
      <c r="I18" s="23"/>
      <c r="J18" s="23"/>
      <c r="K18" s="23"/>
      <c r="L18" s="43"/>
      <c r="M18" s="21" t="s">
        <v>152</v>
      </c>
    </row>
    <row r="19" spans="1:21" ht="96" customHeight="1" x14ac:dyDescent="0.3">
      <c r="A19" s="22">
        <v>11</v>
      </c>
      <c r="B19" s="75"/>
      <c r="C19" s="24" t="s">
        <v>176</v>
      </c>
      <c r="D19" s="22" t="s">
        <v>145</v>
      </c>
      <c r="E19" s="24" t="s">
        <v>228</v>
      </c>
      <c r="F19" s="24" t="s">
        <v>12</v>
      </c>
      <c r="G19" s="47"/>
      <c r="H19" s="23"/>
      <c r="I19" s="23"/>
      <c r="J19" s="23"/>
      <c r="K19" s="23"/>
      <c r="L19" s="43"/>
      <c r="M19" s="21" t="s">
        <v>165</v>
      </c>
    </row>
    <row r="20" spans="1:21" ht="38.25" customHeight="1" x14ac:dyDescent="0.3">
      <c r="A20" s="76">
        <v>12</v>
      </c>
      <c r="B20" s="75"/>
      <c r="C20" s="82" t="s">
        <v>162</v>
      </c>
      <c r="D20" s="76" t="s">
        <v>145</v>
      </c>
      <c r="E20" s="82" t="s">
        <v>216</v>
      </c>
      <c r="F20" s="24" t="s">
        <v>147</v>
      </c>
      <c r="G20" s="58">
        <f>H20+I20+J20+K20+L20</f>
        <v>112500</v>
      </c>
      <c r="H20" s="57">
        <v>22500</v>
      </c>
      <c r="I20" s="57">
        <v>22500</v>
      </c>
      <c r="J20" s="57">
        <v>22500</v>
      </c>
      <c r="K20" s="57">
        <v>22500</v>
      </c>
      <c r="L20" s="57">
        <v>22500</v>
      </c>
      <c r="M20" s="82" t="s">
        <v>163</v>
      </c>
    </row>
    <row r="21" spans="1:21" ht="38.25" customHeight="1" x14ac:dyDescent="0.3">
      <c r="A21" s="76"/>
      <c r="B21" s="75"/>
      <c r="C21" s="82"/>
      <c r="D21" s="76"/>
      <c r="E21" s="82"/>
      <c r="F21" s="24" t="s">
        <v>148</v>
      </c>
      <c r="G21" s="58">
        <f t="shared" ref="G21:G22" si="0">H21+I21+J21+K21+L21</f>
        <v>1500</v>
      </c>
      <c r="H21" s="57">
        <v>300</v>
      </c>
      <c r="I21" s="57">
        <v>300</v>
      </c>
      <c r="J21" s="57">
        <v>300</v>
      </c>
      <c r="K21" s="57">
        <v>300</v>
      </c>
      <c r="L21" s="57">
        <v>300</v>
      </c>
      <c r="M21" s="82"/>
    </row>
    <row r="22" spans="1:21" ht="36" customHeight="1" x14ac:dyDescent="0.3">
      <c r="A22" s="76"/>
      <c r="B22" s="75"/>
      <c r="C22" s="82"/>
      <c r="D22" s="76"/>
      <c r="E22" s="82"/>
      <c r="F22" s="24" t="s">
        <v>182</v>
      </c>
      <c r="G22" s="58">
        <f t="shared" si="0"/>
        <v>15000</v>
      </c>
      <c r="H22" s="57">
        <v>3000</v>
      </c>
      <c r="I22" s="57">
        <v>3000</v>
      </c>
      <c r="J22" s="57">
        <v>3000</v>
      </c>
      <c r="K22" s="57">
        <v>3000</v>
      </c>
      <c r="L22" s="57">
        <v>3000</v>
      </c>
      <c r="M22" s="82"/>
    </row>
    <row r="23" spans="1:21" ht="30.75" customHeight="1" x14ac:dyDescent="0.3">
      <c r="A23" s="76"/>
      <c r="B23" s="75"/>
      <c r="C23" s="82"/>
      <c r="D23" s="76"/>
      <c r="E23" s="82"/>
      <c r="F23" s="24" t="s">
        <v>149</v>
      </c>
      <c r="G23" s="58">
        <f>H23+I23+J23+K23+L23</f>
        <v>112500</v>
      </c>
      <c r="H23" s="57">
        <v>22500</v>
      </c>
      <c r="I23" s="57">
        <v>22500</v>
      </c>
      <c r="J23" s="57">
        <v>22500</v>
      </c>
      <c r="K23" s="57">
        <v>22500</v>
      </c>
      <c r="L23" s="57">
        <v>22500</v>
      </c>
      <c r="M23" s="82"/>
      <c r="N23" s="53" t="s">
        <v>153</v>
      </c>
    </row>
    <row r="24" spans="1:21" ht="81.75" customHeight="1" x14ac:dyDescent="0.3">
      <c r="A24" s="22">
        <v>13</v>
      </c>
      <c r="B24" s="83" t="s">
        <v>175</v>
      </c>
      <c r="C24" s="24" t="s">
        <v>166</v>
      </c>
      <c r="D24" s="22" t="s">
        <v>145</v>
      </c>
      <c r="E24" s="24" t="s">
        <v>229</v>
      </c>
      <c r="F24" s="24" t="s">
        <v>182</v>
      </c>
      <c r="G24" s="58">
        <f>H24+I24+J24+K24+L24</f>
        <v>31500</v>
      </c>
      <c r="H24" s="57">
        <v>6300</v>
      </c>
      <c r="I24" s="57">
        <v>6300</v>
      </c>
      <c r="J24" s="57">
        <v>6300</v>
      </c>
      <c r="K24" s="57">
        <v>6300</v>
      </c>
      <c r="L24" s="57">
        <v>6300</v>
      </c>
      <c r="M24" s="60" t="s">
        <v>195</v>
      </c>
      <c r="N24" s="53"/>
    </row>
    <row r="25" spans="1:21" ht="60.75" customHeight="1" x14ac:dyDescent="0.3">
      <c r="A25" s="76">
        <v>14</v>
      </c>
      <c r="B25" s="84"/>
      <c r="C25" s="73" t="s">
        <v>167</v>
      </c>
      <c r="D25" s="76" t="s">
        <v>145</v>
      </c>
      <c r="E25" s="73" t="s">
        <v>230</v>
      </c>
      <c r="F25" s="24" t="s">
        <v>148</v>
      </c>
      <c r="G25" s="58">
        <f t="shared" ref="G25:G26" si="1">H25+I25+J25+K25+L25</f>
        <v>2500</v>
      </c>
      <c r="H25" s="57">
        <v>500</v>
      </c>
      <c r="I25" s="57">
        <v>500</v>
      </c>
      <c r="J25" s="57">
        <v>500</v>
      </c>
      <c r="K25" s="57">
        <v>500</v>
      </c>
      <c r="L25" s="57">
        <v>500</v>
      </c>
      <c r="M25" s="78" t="s">
        <v>196</v>
      </c>
      <c r="O25" s="50"/>
    </row>
    <row r="26" spans="1:21" ht="48.75" customHeight="1" x14ac:dyDescent="0.3">
      <c r="A26" s="76"/>
      <c r="B26" s="84"/>
      <c r="C26" s="74"/>
      <c r="D26" s="76"/>
      <c r="E26" s="74"/>
      <c r="F26" s="24" t="s">
        <v>182</v>
      </c>
      <c r="G26" s="58">
        <f t="shared" si="1"/>
        <v>7500</v>
      </c>
      <c r="H26" s="57">
        <v>1500</v>
      </c>
      <c r="I26" s="57">
        <v>1500</v>
      </c>
      <c r="J26" s="57">
        <v>1500</v>
      </c>
      <c r="K26" s="57">
        <v>1500</v>
      </c>
      <c r="L26" s="57">
        <v>1500</v>
      </c>
      <c r="M26" s="79"/>
      <c r="O26" s="59"/>
    </row>
    <row r="27" spans="1:21" ht="48" customHeight="1" x14ac:dyDescent="0.3">
      <c r="A27" s="22">
        <v>15</v>
      </c>
      <c r="B27" s="84"/>
      <c r="C27" s="55" t="s">
        <v>186</v>
      </c>
      <c r="D27" s="22" t="s">
        <v>145</v>
      </c>
      <c r="E27" s="55" t="s">
        <v>231</v>
      </c>
      <c r="F27" s="24" t="s">
        <v>182</v>
      </c>
      <c r="G27" s="58">
        <f>H27+I27+J27+K27+L27</f>
        <v>15750</v>
      </c>
      <c r="H27" s="57">
        <v>3150</v>
      </c>
      <c r="I27" s="57">
        <v>3150</v>
      </c>
      <c r="J27" s="57">
        <v>3150</v>
      </c>
      <c r="K27" s="57">
        <v>3150</v>
      </c>
      <c r="L27" s="57">
        <v>3150</v>
      </c>
      <c r="M27" s="60" t="s">
        <v>198</v>
      </c>
      <c r="O27" s="50"/>
    </row>
    <row r="28" spans="1:21" ht="29.25" customHeight="1" x14ac:dyDescent="0.3">
      <c r="A28" s="76">
        <v>16</v>
      </c>
      <c r="B28" s="84"/>
      <c r="C28" s="82" t="s">
        <v>168</v>
      </c>
      <c r="D28" s="76" t="s">
        <v>145</v>
      </c>
      <c r="E28" s="82" t="s">
        <v>232</v>
      </c>
      <c r="F28" s="24" t="s">
        <v>147</v>
      </c>
      <c r="G28" s="58">
        <f>H28+I28+J28+K28+L28</f>
        <v>3500</v>
      </c>
      <c r="H28" s="57">
        <v>500</v>
      </c>
      <c r="I28" s="57">
        <v>500</v>
      </c>
      <c r="J28" s="57">
        <v>500</v>
      </c>
      <c r="K28" s="57">
        <v>1000</v>
      </c>
      <c r="L28" s="57">
        <v>1000</v>
      </c>
      <c r="M28" s="73" t="s">
        <v>197</v>
      </c>
      <c r="N28" s="53" t="s">
        <v>154</v>
      </c>
      <c r="P28" s="51"/>
      <c r="Q28" s="51"/>
      <c r="R28" s="51"/>
      <c r="S28" s="51"/>
      <c r="T28" s="51"/>
      <c r="U28" s="51"/>
    </row>
    <row r="29" spans="1:21" ht="29.25" customHeight="1" x14ac:dyDescent="0.3">
      <c r="A29" s="76"/>
      <c r="B29" s="84"/>
      <c r="C29" s="82"/>
      <c r="D29" s="76"/>
      <c r="E29" s="82"/>
      <c r="F29" s="24" t="s">
        <v>148</v>
      </c>
      <c r="G29" s="58">
        <f>H29+I29+J29+K29+L29</f>
        <v>1750</v>
      </c>
      <c r="H29" s="57">
        <v>250</v>
      </c>
      <c r="I29" s="57">
        <v>250</v>
      </c>
      <c r="J29" s="57">
        <v>250</v>
      </c>
      <c r="K29" s="57">
        <v>500</v>
      </c>
      <c r="L29" s="57">
        <v>500</v>
      </c>
      <c r="M29" s="77"/>
      <c r="P29" s="51"/>
      <c r="Q29" s="51"/>
      <c r="R29" s="51"/>
      <c r="S29" s="51"/>
      <c r="T29" s="51"/>
      <c r="U29" s="51"/>
    </row>
    <row r="30" spans="1:21" ht="40.5" customHeight="1" x14ac:dyDescent="0.3">
      <c r="A30" s="76"/>
      <c r="B30" s="84"/>
      <c r="C30" s="82"/>
      <c r="D30" s="76"/>
      <c r="E30" s="82"/>
      <c r="F30" s="24" t="s">
        <v>182</v>
      </c>
      <c r="G30" s="58">
        <f>H30+I30+J30+K30+L30</f>
        <v>3500</v>
      </c>
      <c r="H30" s="57">
        <v>500</v>
      </c>
      <c r="I30" s="57">
        <v>500</v>
      </c>
      <c r="J30" s="57">
        <v>500</v>
      </c>
      <c r="K30" s="57">
        <v>1000</v>
      </c>
      <c r="L30" s="57">
        <v>1000</v>
      </c>
      <c r="M30" s="74"/>
      <c r="P30" s="51"/>
      <c r="Q30" s="51"/>
      <c r="R30" s="51"/>
      <c r="S30" s="51"/>
      <c r="T30" s="51"/>
      <c r="U30" s="51"/>
    </row>
    <row r="31" spans="1:21" ht="77.25" customHeight="1" x14ac:dyDescent="0.3">
      <c r="A31" s="22">
        <v>17</v>
      </c>
      <c r="B31" s="84"/>
      <c r="C31" s="24" t="s">
        <v>187</v>
      </c>
      <c r="D31" s="22" t="s">
        <v>145</v>
      </c>
      <c r="E31" s="24" t="s">
        <v>233</v>
      </c>
      <c r="F31" s="24" t="s">
        <v>182</v>
      </c>
      <c r="G31" s="58">
        <f>H31+I31+J31+K31+L31</f>
        <v>1750</v>
      </c>
      <c r="H31" s="57">
        <v>250</v>
      </c>
      <c r="I31" s="57">
        <v>250</v>
      </c>
      <c r="J31" s="57">
        <v>250</v>
      </c>
      <c r="K31" s="57">
        <v>500</v>
      </c>
      <c r="L31" s="57">
        <v>500</v>
      </c>
      <c r="M31" s="21" t="s">
        <v>199</v>
      </c>
      <c r="P31" s="44"/>
      <c r="Q31" s="44"/>
      <c r="R31" s="44"/>
      <c r="S31" s="44"/>
      <c r="T31" s="44"/>
      <c r="U31" s="45"/>
    </row>
    <row r="32" spans="1:21" ht="41.25" customHeight="1" x14ac:dyDescent="0.3">
      <c r="A32" s="80">
        <v>18</v>
      </c>
      <c r="B32" s="84"/>
      <c r="C32" s="73" t="s">
        <v>207</v>
      </c>
      <c r="D32" s="80" t="s">
        <v>145</v>
      </c>
      <c r="E32" s="73" t="s">
        <v>233</v>
      </c>
      <c r="F32" s="24" t="s">
        <v>148</v>
      </c>
      <c r="G32" s="58">
        <f t="shared" ref="G32:G33" si="2">H32+I32+J32+K32+L32</f>
        <v>2500</v>
      </c>
      <c r="H32" s="57">
        <v>500</v>
      </c>
      <c r="I32" s="57">
        <v>500</v>
      </c>
      <c r="J32" s="57">
        <v>500</v>
      </c>
      <c r="K32" s="57">
        <v>500</v>
      </c>
      <c r="L32" s="57">
        <v>500</v>
      </c>
      <c r="M32" s="73" t="s">
        <v>208</v>
      </c>
      <c r="P32" s="44"/>
      <c r="Q32" s="44"/>
      <c r="R32" s="44"/>
      <c r="S32" s="44"/>
      <c r="T32" s="44"/>
      <c r="U32" s="45"/>
    </row>
    <row r="33" spans="1:21" ht="55.5" customHeight="1" x14ac:dyDescent="0.3">
      <c r="A33" s="81"/>
      <c r="B33" s="84"/>
      <c r="C33" s="74"/>
      <c r="D33" s="81"/>
      <c r="E33" s="74"/>
      <c r="F33" s="24" t="s">
        <v>182</v>
      </c>
      <c r="G33" s="58">
        <f t="shared" si="2"/>
        <v>25000</v>
      </c>
      <c r="H33" s="57">
        <v>5000</v>
      </c>
      <c r="I33" s="57">
        <v>5000</v>
      </c>
      <c r="J33" s="57">
        <v>5000</v>
      </c>
      <c r="K33" s="57">
        <v>5000</v>
      </c>
      <c r="L33" s="57">
        <v>5000</v>
      </c>
      <c r="M33" s="74"/>
      <c r="P33" s="44"/>
      <c r="Q33" s="44"/>
      <c r="R33" s="44"/>
      <c r="S33" s="44"/>
      <c r="T33" s="44"/>
      <c r="U33" s="45"/>
    </row>
    <row r="34" spans="1:21" ht="67.5" customHeight="1" x14ac:dyDescent="0.3">
      <c r="A34" s="86" t="s">
        <v>209</v>
      </c>
      <c r="B34" s="84"/>
      <c r="C34" s="73" t="s">
        <v>212</v>
      </c>
      <c r="D34" s="80" t="s">
        <v>145</v>
      </c>
      <c r="E34" s="73" t="s">
        <v>234</v>
      </c>
      <c r="F34" s="24" t="s">
        <v>148</v>
      </c>
      <c r="G34" s="58">
        <v>2106.6</v>
      </c>
      <c r="H34" s="57">
        <v>2106.6</v>
      </c>
      <c r="I34" s="57"/>
      <c r="J34" s="57"/>
      <c r="K34" s="57"/>
      <c r="L34" s="57"/>
      <c r="M34" s="73" t="s">
        <v>210</v>
      </c>
      <c r="P34" s="44"/>
      <c r="Q34" s="44"/>
      <c r="R34" s="44"/>
      <c r="S34" s="44"/>
      <c r="T34" s="44"/>
      <c r="U34" s="45"/>
    </row>
    <row r="35" spans="1:21" ht="71.25" customHeight="1" x14ac:dyDescent="0.3">
      <c r="A35" s="87"/>
      <c r="B35" s="85"/>
      <c r="C35" s="74"/>
      <c r="D35" s="81"/>
      <c r="E35" s="74"/>
      <c r="F35" s="24" t="s">
        <v>182</v>
      </c>
      <c r="G35" s="58">
        <v>2106.6</v>
      </c>
      <c r="H35" s="57">
        <v>2106.6</v>
      </c>
      <c r="I35" s="57"/>
      <c r="J35" s="57"/>
      <c r="K35" s="57"/>
      <c r="L35" s="57"/>
      <c r="M35" s="74"/>
      <c r="P35" s="44"/>
      <c r="Q35" s="44"/>
      <c r="R35" s="44"/>
      <c r="S35" s="44"/>
      <c r="T35" s="44"/>
      <c r="U35" s="45"/>
    </row>
    <row r="36" spans="1:21" ht="117" customHeight="1" x14ac:dyDescent="0.3">
      <c r="A36" s="22">
        <v>20</v>
      </c>
      <c r="B36" s="83" t="s">
        <v>200</v>
      </c>
      <c r="C36" s="55" t="s">
        <v>177</v>
      </c>
      <c r="D36" s="22" t="s">
        <v>145</v>
      </c>
      <c r="E36" s="55" t="s">
        <v>217</v>
      </c>
      <c r="F36" s="24" t="s">
        <v>12</v>
      </c>
      <c r="G36" s="47"/>
      <c r="H36" s="23"/>
      <c r="I36" s="23"/>
      <c r="J36" s="23"/>
      <c r="K36" s="23"/>
      <c r="L36" s="43"/>
      <c r="M36" s="73" t="s">
        <v>201</v>
      </c>
      <c r="P36" s="44"/>
      <c r="Q36" s="44"/>
      <c r="R36" s="44"/>
      <c r="S36" s="44"/>
      <c r="T36" s="44"/>
      <c r="U36" s="45"/>
    </row>
    <row r="37" spans="1:21" ht="78.599999999999994" customHeight="1" x14ac:dyDescent="0.3">
      <c r="A37" s="22">
        <v>21</v>
      </c>
      <c r="B37" s="84"/>
      <c r="C37" s="55" t="s">
        <v>188</v>
      </c>
      <c r="D37" s="22" t="s">
        <v>145</v>
      </c>
      <c r="E37" s="55" t="s">
        <v>235</v>
      </c>
      <c r="F37" s="24" t="s">
        <v>182</v>
      </c>
      <c r="G37" s="58">
        <f>H37+I37+J37+K37+L37</f>
        <v>3500</v>
      </c>
      <c r="H37" s="57">
        <v>500</v>
      </c>
      <c r="I37" s="57">
        <v>500</v>
      </c>
      <c r="J37" s="57">
        <v>500</v>
      </c>
      <c r="K37" s="57">
        <v>1000</v>
      </c>
      <c r="L37" s="57">
        <v>1000</v>
      </c>
      <c r="M37" s="77"/>
    </row>
    <row r="38" spans="1:21" ht="78" customHeight="1" x14ac:dyDescent="0.3">
      <c r="A38" s="56">
        <v>22</v>
      </c>
      <c r="B38" s="84"/>
      <c r="C38" s="55" t="s">
        <v>155</v>
      </c>
      <c r="D38" s="22" t="s">
        <v>145</v>
      </c>
      <c r="E38" s="55" t="s">
        <v>236</v>
      </c>
      <c r="F38" s="24" t="s">
        <v>182</v>
      </c>
      <c r="G38" s="58">
        <f>H38+I38+J38+K38+L38</f>
        <v>2500</v>
      </c>
      <c r="H38" s="57">
        <v>500</v>
      </c>
      <c r="I38" s="57">
        <v>500</v>
      </c>
      <c r="J38" s="57">
        <v>500</v>
      </c>
      <c r="K38" s="57">
        <v>500</v>
      </c>
      <c r="L38" s="57">
        <v>500</v>
      </c>
      <c r="M38" s="77"/>
    </row>
    <row r="39" spans="1:21" ht="61.5" customHeight="1" x14ac:dyDescent="0.3">
      <c r="A39" s="71">
        <v>23</v>
      </c>
      <c r="B39" s="84"/>
      <c r="C39" s="55" t="s">
        <v>156</v>
      </c>
      <c r="D39" s="22" t="s">
        <v>145</v>
      </c>
      <c r="E39" s="55" t="s">
        <v>237</v>
      </c>
      <c r="F39" s="24" t="s">
        <v>182</v>
      </c>
      <c r="G39" s="58">
        <f>H39+I39+J39+K39+L39</f>
        <v>2500</v>
      </c>
      <c r="H39" s="57">
        <v>500</v>
      </c>
      <c r="I39" s="57">
        <v>500</v>
      </c>
      <c r="J39" s="57">
        <v>500</v>
      </c>
      <c r="K39" s="57">
        <v>500</v>
      </c>
      <c r="L39" s="57">
        <v>500</v>
      </c>
      <c r="M39" s="74"/>
    </row>
    <row r="40" spans="1:21" ht="32.25" customHeight="1" x14ac:dyDescent="0.3">
      <c r="A40" s="80">
        <v>24</v>
      </c>
      <c r="B40" s="84"/>
      <c r="C40" s="73" t="s">
        <v>169</v>
      </c>
      <c r="D40" s="80" t="s">
        <v>145</v>
      </c>
      <c r="E40" s="73" t="s">
        <v>238</v>
      </c>
      <c r="F40" s="24" t="s">
        <v>148</v>
      </c>
      <c r="G40" s="58">
        <f t="shared" ref="G40:G41" si="3">H40+I40+J40+K40+L40</f>
        <v>500</v>
      </c>
      <c r="H40" s="57">
        <v>100</v>
      </c>
      <c r="I40" s="57">
        <v>100</v>
      </c>
      <c r="J40" s="57">
        <v>100</v>
      </c>
      <c r="K40" s="57">
        <v>100</v>
      </c>
      <c r="L40" s="57">
        <v>100</v>
      </c>
      <c r="M40" s="78" t="s">
        <v>202</v>
      </c>
      <c r="O40" s="50"/>
    </row>
    <row r="41" spans="1:21" ht="45.75" customHeight="1" x14ac:dyDescent="0.3">
      <c r="A41" s="81"/>
      <c r="B41" s="84"/>
      <c r="C41" s="74"/>
      <c r="D41" s="81"/>
      <c r="E41" s="74"/>
      <c r="F41" s="24" t="s">
        <v>182</v>
      </c>
      <c r="G41" s="58">
        <f t="shared" si="3"/>
        <v>250</v>
      </c>
      <c r="H41" s="57">
        <v>50</v>
      </c>
      <c r="I41" s="57">
        <v>50</v>
      </c>
      <c r="J41" s="57">
        <v>50</v>
      </c>
      <c r="K41" s="57">
        <v>50</v>
      </c>
      <c r="L41" s="57">
        <v>50</v>
      </c>
      <c r="M41" s="93"/>
      <c r="P41" s="51"/>
      <c r="Q41" s="51"/>
      <c r="R41" s="51"/>
      <c r="S41" s="51"/>
      <c r="T41" s="51"/>
      <c r="U41" s="51"/>
    </row>
    <row r="42" spans="1:21" ht="68.25" customHeight="1" x14ac:dyDescent="0.3">
      <c r="A42" s="22">
        <v>25</v>
      </c>
      <c r="B42" s="85"/>
      <c r="C42" s="24" t="s">
        <v>170</v>
      </c>
      <c r="D42" s="22" t="s">
        <v>145</v>
      </c>
      <c r="E42" s="24" t="s">
        <v>238</v>
      </c>
      <c r="F42" s="24" t="s">
        <v>12</v>
      </c>
      <c r="G42" s="58"/>
      <c r="H42" s="57"/>
      <c r="I42" s="57"/>
      <c r="J42" s="57"/>
      <c r="K42" s="57"/>
      <c r="L42" s="57"/>
      <c r="M42" s="79"/>
      <c r="P42" s="51"/>
      <c r="Q42" s="51"/>
      <c r="R42" s="51"/>
      <c r="S42" s="51"/>
      <c r="T42" s="51"/>
      <c r="U42" s="51"/>
    </row>
    <row r="43" spans="1:21" ht="92.25" customHeight="1" x14ac:dyDescent="0.3">
      <c r="A43" s="56">
        <v>26</v>
      </c>
      <c r="B43" s="75" t="s">
        <v>206</v>
      </c>
      <c r="C43" s="24" t="s">
        <v>189</v>
      </c>
      <c r="D43" s="22" t="s">
        <v>145</v>
      </c>
      <c r="E43" s="24" t="s">
        <v>239</v>
      </c>
      <c r="F43" s="24" t="s">
        <v>12</v>
      </c>
      <c r="G43" s="47"/>
      <c r="H43" s="23"/>
      <c r="I43" s="23"/>
      <c r="J43" s="23"/>
      <c r="K43" s="23"/>
      <c r="L43" s="43"/>
      <c r="M43" s="24" t="s">
        <v>204</v>
      </c>
      <c r="P43" s="51"/>
      <c r="Q43" s="51"/>
      <c r="R43" s="51"/>
      <c r="S43" s="51"/>
      <c r="T43" s="51"/>
      <c r="U43" s="51"/>
    </row>
    <row r="44" spans="1:21" ht="131.25" customHeight="1" x14ac:dyDescent="0.3">
      <c r="A44" s="56">
        <v>27</v>
      </c>
      <c r="B44" s="75"/>
      <c r="C44" s="24" t="s">
        <v>171</v>
      </c>
      <c r="D44" s="22" t="s">
        <v>145</v>
      </c>
      <c r="E44" s="61" t="s">
        <v>239</v>
      </c>
      <c r="F44" s="24" t="s">
        <v>12</v>
      </c>
      <c r="G44" s="47"/>
      <c r="H44" s="23"/>
      <c r="I44" s="23"/>
      <c r="J44" s="23"/>
      <c r="K44" s="23"/>
      <c r="L44" s="43"/>
      <c r="M44" s="82" t="s">
        <v>211</v>
      </c>
      <c r="P44" s="51"/>
      <c r="Q44" s="51"/>
      <c r="R44" s="51"/>
      <c r="S44" s="51"/>
      <c r="T44" s="51"/>
      <c r="U44" s="51"/>
    </row>
    <row r="45" spans="1:21" ht="95.25" customHeight="1" x14ac:dyDescent="0.3">
      <c r="A45" s="56">
        <v>28</v>
      </c>
      <c r="B45" s="75"/>
      <c r="C45" s="24" t="s">
        <v>157</v>
      </c>
      <c r="D45" s="22" t="s">
        <v>145</v>
      </c>
      <c r="E45" s="61" t="s">
        <v>239</v>
      </c>
      <c r="F45" s="24" t="s">
        <v>12</v>
      </c>
      <c r="G45" s="47"/>
      <c r="H45" s="23"/>
      <c r="I45" s="23"/>
      <c r="J45" s="23"/>
      <c r="K45" s="23"/>
      <c r="L45" s="43"/>
      <c r="M45" s="82"/>
      <c r="P45" s="51"/>
      <c r="Q45" s="51"/>
      <c r="R45" s="51"/>
      <c r="S45" s="51"/>
      <c r="T45" s="51"/>
      <c r="U45" s="51"/>
    </row>
    <row r="46" spans="1:21" ht="102.75" customHeight="1" x14ac:dyDescent="0.3">
      <c r="A46" s="22">
        <v>29</v>
      </c>
      <c r="B46" s="75"/>
      <c r="C46" s="24" t="s">
        <v>172</v>
      </c>
      <c r="D46" s="22" t="s">
        <v>145</v>
      </c>
      <c r="E46" s="61" t="s">
        <v>240</v>
      </c>
      <c r="F46" s="24" t="s">
        <v>12</v>
      </c>
      <c r="G46" s="38"/>
      <c r="H46" s="23"/>
      <c r="I46" s="23"/>
      <c r="J46" s="23"/>
      <c r="K46" s="23"/>
      <c r="L46" s="43"/>
      <c r="M46" s="24" t="s">
        <v>203</v>
      </c>
    </row>
    <row r="47" spans="1:21" ht="78" customHeight="1" x14ac:dyDescent="0.3">
      <c r="A47" s="70">
        <v>30</v>
      </c>
      <c r="B47" s="75"/>
      <c r="C47" s="24" t="s">
        <v>173</v>
      </c>
      <c r="D47" s="22" t="s">
        <v>145</v>
      </c>
      <c r="E47" s="61" t="s">
        <v>219</v>
      </c>
      <c r="F47" s="24" t="s">
        <v>12</v>
      </c>
      <c r="G47" s="38"/>
      <c r="H47" s="23"/>
      <c r="I47" s="23"/>
      <c r="J47" s="23"/>
      <c r="K47" s="23"/>
      <c r="L47" s="43"/>
      <c r="M47" s="82" t="s">
        <v>158</v>
      </c>
    </row>
    <row r="48" spans="1:21" ht="81" customHeight="1" x14ac:dyDescent="0.3">
      <c r="A48" s="70">
        <v>31</v>
      </c>
      <c r="B48" s="75"/>
      <c r="C48" s="62" t="s">
        <v>174</v>
      </c>
      <c r="D48" s="22" t="s">
        <v>145</v>
      </c>
      <c r="E48" s="61" t="s">
        <v>219</v>
      </c>
      <c r="F48" s="24" t="s">
        <v>12</v>
      </c>
      <c r="G48" s="38"/>
      <c r="H48" s="23"/>
      <c r="I48" s="23"/>
      <c r="J48" s="23"/>
      <c r="K48" s="23"/>
      <c r="L48" s="43"/>
      <c r="M48" s="82"/>
      <c r="N48" s="52"/>
    </row>
    <row r="49" spans="3:15" ht="96.75" customHeight="1" thickBot="1" x14ac:dyDescent="0.35">
      <c r="C49" s="36" t="s">
        <v>218</v>
      </c>
      <c r="D49" s="33"/>
      <c r="E49" s="34"/>
      <c r="F49" s="35"/>
      <c r="G49" s="44"/>
      <c r="H49" s="92" t="s">
        <v>140</v>
      </c>
      <c r="I49" s="92"/>
      <c r="J49" s="92"/>
      <c r="K49" s="92"/>
      <c r="L49" s="45"/>
      <c r="O49" s="45"/>
    </row>
    <row r="50" spans="3:15" ht="27.75" customHeight="1" x14ac:dyDescent="0.3">
      <c r="F50" s="66" t="s">
        <v>125</v>
      </c>
      <c r="G50" s="63">
        <f t="shared" ref="G50:L50" si="4">G20+G28</f>
        <v>116000</v>
      </c>
      <c r="H50" s="63">
        <f t="shared" si="4"/>
        <v>23000</v>
      </c>
      <c r="I50" s="63">
        <f t="shared" si="4"/>
        <v>23000</v>
      </c>
      <c r="J50" s="63">
        <f t="shared" si="4"/>
        <v>23000</v>
      </c>
      <c r="K50" s="63">
        <f t="shared" si="4"/>
        <v>23500</v>
      </c>
      <c r="L50" s="63">
        <f t="shared" si="4"/>
        <v>23500</v>
      </c>
    </row>
    <row r="51" spans="3:15" ht="30" customHeight="1" x14ac:dyDescent="0.3">
      <c r="F51" s="67" t="s">
        <v>126</v>
      </c>
      <c r="G51" s="72">
        <f>G12+G21+G25+G29+G40+G32+G34</f>
        <v>11356.6</v>
      </c>
      <c r="H51" s="72">
        <f>H12+H21+H25+H29+H40+H32+H34</f>
        <v>3856.6</v>
      </c>
      <c r="I51" s="72">
        <f>I12+I21+I25+I29+I40+I32</f>
        <v>1750</v>
      </c>
      <c r="J51" s="72">
        <f>J12+J21+J25+J29+J40+J32</f>
        <v>1750</v>
      </c>
      <c r="K51" s="72">
        <f>K12+K21+K25+K29+K40+K32</f>
        <v>2000</v>
      </c>
      <c r="L51" s="72">
        <f>L12+L21+L25+L29+L40+L32</f>
        <v>2000</v>
      </c>
    </row>
    <row r="52" spans="3:15" ht="27.75" customHeight="1" x14ac:dyDescent="0.3">
      <c r="F52" s="67" t="s">
        <v>127</v>
      </c>
      <c r="G52" s="39">
        <f>G13+G14+G22+G24+G26+G27+G30+G31+G37+G38+G39+G41+G33+G35</f>
        <v>132606.6</v>
      </c>
      <c r="H52" s="39">
        <f>H13+H14+H22+H24+H26+H27+H30+H31+H37+H38+H39+H41+H33+H35</f>
        <v>27706.6</v>
      </c>
      <c r="I52" s="39">
        <f>I13+I14+I22+I24+I26+I27+I30+I31+I37+I38+I39+I41+I33</f>
        <v>25600</v>
      </c>
      <c r="J52" s="39">
        <f>J13+J14+J22+J24+J26+J27+J30+J31+J37+J38+J39+J41+J33</f>
        <v>25600</v>
      </c>
      <c r="K52" s="39">
        <f>K13+K14+K22+K24+K26+K27+K30+K31+K37+K38+K39+K41+K33</f>
        <v>26850</v>
      </c>
      <c r="L52" s="39">
        <f>L13+L14+L22+L24+L26+L27+L30+L31+L37+L38+L39+L41+L33</f>
        <v>26850</v>
      </c>
    </row>
    <row r="53" spans="3:15" ht="27.75" customHeight="1" thickBot="1" x14ac:dyDescent="0.35">
      <c r="F53" s="68" t="s">
        <v>128</v>
      </c>
      <c r="G53" s="64">
        <f t="shared" ref="G53:L53" si="5">G23</f>
        <v>112500</v>
      </c>
      <c r="H53" s="64">
        <f t="shared" si="5"/>
        <v>22500</v>
      </c>
      <c r="I53" s="64">
        <f t="shared" si="5"/>
        <v>22500</v>
      </c>
      <c r="J53" s="64">
        <f t="shared" si="5"/>
        <v>22500</v>
      </c>
      <c r="K53" s="64">
        <f t="shared" si="5"/>
        <v>22500</v>
      </c>
      <c r="L53" s="64">
        <f t="shared" si="5"/>
        <v>22500</v>
      </c>
    </row>
    <row r="54" spans="3:15" ht="25.5" customHeight="1" thickBot="1" x14ac:dyDescent="0.35">
      <c r="F54" s="69" t="s">
        <v>205</v>
      </c>
      <c r="G54" s="65">
        <f>G50+G51+G52+G53</f>
        <v>372463.2</v>
      </c>
      <c r="H54" s="65">
        <f t="shared" ref="H54:L54" si="6">H50+H51+H52+H53</f>
        <v>77063.199999999997</v>
      </c>
      <c r="I54" s="65">
        <f t="shared" si="6"/>
        <v>72850</v>
      </c>
      <c r="J54" s="65">
        <f t="shared" si="6"/>
        <v>72850</v>
      </c>
      <c r="K54" s="65">
        <f t="shared" si="6"/>
        <v>74850</v>
      </c>
      <c r="L54" s="65">
        <f t="shared" si="6"/>
        <v>74850</v>
      </c>
    </row>
  </sheetData>
  <mergeCells count="54">
    <mergeCell ref="M36:M39"/>
    <mergeCell ref="H49:K49"/>
    <mergeCell ref="B43:B48"/>
    <mergeCell ref="B36:B42"/>
    <mergeCell ref="C40:C41"/>
    <mergeCell ref="D40:D41"/>
    <mergeCell ref="E40:E41"/>
    <mergeCell ref="M40:M42"/>
    <mergeCell ref="M47:M48"/>
    <mergeCell ref="M44:M45"/>
    <mergeCell ref="A12:A13"/>
    <mergeCell ref="C12:C13"/>
    <mergeCell ref="E12:E13"/>
    <mergeCell ref="C20:C23"/>
    <mergeCell ref="A20:A23"/>
    <mergeCell ref="D20:D23"/>
    <mergeCell ref="K1:M2"/>
    <mergeCell ref="G5:L5"/>
    <mergeCell ref="F5:F6"/>
    <mergeCell ref="M5:M6"/>
    <mergeCell ref="A3:M3"/>
    <mergeCell ref="A5:A6"/>
    <mergeCell ref="B5:B6"/>
    <mergeCell ref="C5:C6"/>
    <mergeCell ref="D5:D6"/>
    <mergeCell ref="E5:E6"/>
    <mergeCell ref="A40:A41"/>
    <mergeCell ref="E20:E23"/>
    <mergeCell ref="D25:D26"/>
    <mergeCell ref="C25:C26"/>
    <mergeCell ref="E25:E26"/>
    <mergeCell ref="A28:A30"/>
    <mergeCell ref="A25:A26"/>
    <mergeCell ref="C28:C30"/>
    <mergeCell ref="E28:E30"/>
    <mergeCell ref="D28:D30"/>
    <mergeCell ref="A34:A35"/>
    <mergeCell ref="C34:C35"/>
    <mergeCell ref="A32:A33"/>
    <mergeCell ref="E32:E33"/>
    <mergeCell ref="D34:D35"/>
    <mergeCell ref="M34:M35"/>
    <mergeCell ref="E34:E35"/>
    <mergeCell ref="B15:B23"/>
    <mergeCell ref="B8:B14"/>
    <mergeCell ref="D12:D13"/>
    <mergeCell ref="M28:M30"/>
    <mergeCell ref="M25:M26"/>
    <mergeCell ref="M32:M33"/>
    <mergeCell ref="D32:D33"/>
    <mergeCell ref="C32:C33"/>
    <mergeCell ref="M20:M23"/>
    <mergeCell ref="M11:M14"/>
    <mergeCell ref="B24:B35"/>
  </mergeCells>
  <phoneticPr fontId="5" type="noConversion"/>
  <hyperlinks>
    <hyperlink ref="N23" r:id="rId1" xr:uid="{98E2CE06-A256-4A51-9442-08DA896F9C37}"/>
    <hyperlink ref="N28" r:id="rId2" xr:uid="{40A3485D-2A60-4B1C-9EC6-A055193E7478}"/>
    <hyperlink ref="N14" r:id="rId3" xr:uid="{A0A472CB-2B3F-4946-B920-4299DDB056F9}"/>
  </hyperlinks>
  <pageMargins left="0.39370078740157483" right="0.39370078740157483" top="0.39370078740157483" bottom="0.39370078740157483" header="0" footer="0"/>
  <pageSetup paperSize="9" scale="51" fitToHeight="0" orientation="landscape" r:id="rId4"/>
  <rowBreaks count="2" manualBreakCount="2">
    <brk id="15" max="12" man="1"/>
    <brk id="3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 БДР №1</vt:lpstr>
      <vt:lpstr>БДР 2024-2028</vt:lpstr>
      <vt:lpstr>' БДР №1'!Область_друку</vt:lpstr>
      <vt:lpstr>'БДР 2024-2028'!Область_друку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2003-01-01T02:20:36Z</cp:lastPrinted>
  <dcterms:created xsi:type="dcterms:W3CDTF">2015-06-05T18:19:34Z</dcterms:created>
  <dcterms:modified xsi:type="dcterms:W3CDTF">2026-08-28T08:37:09Z</dcterms:modified>
</cp:coreProperties>
</file>